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kur\Dropbox\桜内財政金融研究所\マクロ会計学原稿\『マクロ会計学』専用ページ\"/>
    </mc:Choice>
  </mc:AlternateContent>
  <xr:revisionPtr revIDLastSave="0" documentId="13_ncr:1_{50E04367-34EE-4348-939E-0B0C302F1C79}" xr6:coauthVersionLast="47" xr6:coauthVersionMax="47" xr10:uidLastSave="{00000000-0000-0000-0000-000000000000}"/>
  <workbookProtection workbookAlgorithmName="SHA-512" workbookHashValue="YnfAAD02yi++Vq14MpjhwYDD6XywwLwuDNiEvhmRwwsiBoA9xKFlMydNZdddUJBx1S5ikuULa5WXJw5E3d+6sQ==" workbookSaltValue="AtF6KU8LKOMlLk1OYVbXXA==" workbookSpinCount="100000" lockStructure="1"/>
  <bookViews>
    <workbookView xWindow="-98" yWindow="-98" windowWidth="21795" windowHeight="12975" xr2:uid="{B4CD2855-9C98-45A0-8B70-C6F2E3F3C80B}"/>
  </bookViews>
  <sheets>
    <sheet name="2018SNA" sheetId="1" r:id="rId1"/>
  </sheets>
  <definedNames>
    <definedName name="_xlnm.Print_Area" localSheetId="0">'2018SNA'!$A$1:$AK$78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" l="1"/>
  <c r="K72" i="1"/>
  <c r="J70" i="1"/>
  <c r="R67" i="1"/>
  <c r="J67" i="1"/>
  <c r="R66" i="1"/>
  <c r="I61" i="1"/>
  <c r="J77" i="1" s="1"/>
  <c r="J60" i="1"/>
  <c r="K73" i="1" s="1"/>
  <c r="J71" i="1" s="1"/>
  <c r="J59" i="1"/>
  <c r="Q58" i="1"/>
  <c r="R68" i="1" s="1"/>
  <c r="Q65" i="1" s="1"/>
  <c r="I58" i="1"/>
  <c r="I62" i="1" s="1"/>
  <c r="Q62" i="1" s="1"/>
  <c r="Q59" i="1" s="1"/>
  <c r="S73" i="1" s="1"/>
  <c r="C58" i="1"/>
  <c r="B58" i="1"/>
  <c r="Q54" i="1"/>
  <c r="Q45" i="1"/>
  <c r="R74" i="1" s="1"/>
  <c r="I45" i="1"/>
  <c r="J69" i="1" s="1"/>
  <c r="J44" i="1"/>
  <c r="J43" i="1"/>
  <c r="I42" i="1" s="1"/>
  <c r="J68" i="1" s="1"/>
  <c r="S38" i="1"/>
  <c r="S36" i="1"/>
  <c r="S35" i="1"/>
  <c r="S33" i="1"/>
  <c r="R28" i="1"/>
  <c r="S27" i="1"/>
  <c r="J26" i="1"/>
  <c r="J25" i="1"/>
  <c r="I24" i="1" s="1"/>
  <c r="S20" i="1"/>
  <c r="R14" i="1" s="1"/>
  <c r="Q12" i="1" s="1"/>
  <c r="Q21" i="1" s="1"/>
  <c r="I21" i="1" s="1"/>
  <c r="J19" i="1"/>
  <c r="I14" i="1"/>
  <c r="S26" i="1" s="1"/>
  <c r="R25" i="1" s="1"/>
  <c r="Q24" i="1" s="1"/>
  <c r="Q39" i="1" s="1"/>
  <c r="I39" i="1" s="1"/>
  <c r="I27" i="1" s="1"/>
  <c r="R43" i="1" s="1"/>
  <c r="Q42" i="1" s="1"/>
  <c r="J5" i="1"/>
  <c r="I4" i="1"/>
  <c r="I9" i="1" s="1"/>
  <c r="Q9" i="1" s="1"/>
  <c r="Q5" i="1" s="1"/>
  <c r="R70" i="1" s="1"/>
  <c r="Q48" i="1" l="1"/>
  <c r="I48" i="1" s="1"/>
  <c r="I47" i="1" s="1"/>
  <c r="Q51" i="1" s="1"/>
  <c r="Q55" i="1" s="1"/>
  <c r="I51" i="1" s="1"/>
  <c r="S72" i="1"/>
  <c r="R71" i="1" s="1"/>
  <c r="Q69" i="1" s="1"/>
  <c r="I66" i="1"/>
  <c r="I78" i="1" l="1"/>
  <c r="Q78" i="1" s="1"/>
  <c r="J76" i="1"/>
  <c r="I74" i="1" s="1"/>
  <c r="I55" i="1"/>
  <c r="I53" i="1"/>
</calcChain>
</file>

<file path=xl/sharedStrings.xml><?xml version="1.0" encoding="utf-8"?>
<sst xmlns="http://schemas.openxmlformats.org/spreadsheetml/2006/main" count="164" uniqueCount="136">
  <si>
    <t>平成30年（2018年）暦年</t>
    <rPh sb="0" eb="2">
      <t>ヘイセイ</t>
    </rPh>
    <rPh sb="4" eb="5">
      <t>ネン</t>
    </rPh>
    <rPh sb="10" eb="11">
      <t>ネン</t>
    </rPh>
    <rPh sb="12" eb="14">
      <t>レキネン</t>
    </rPh>
    <phoneticPr fontId="4"/>
  </si>
  <si>
    <t>2018/1/1-2018/12/31</t>
    <phoneticPr fontId="4"/>
  </si>
  <si>
    <t>単位：10億円</t>
    <rPh sb="0" eb="2">
      <t>タンイ</t>
    </rPh>
    <rPh sb="5" eb="7">
      <t>オクエン</t>
    </rPh>
    <phoneticPr fontId="4"/>
  </si>
  <si>
    <t>単位：10億円</t>
    <rPh sb="0" eb="2">
      <t>タンイ</t>
    </rPh>
    <rPh sb="5" eb="6">
      <t>オク</t>
    </rPh>
    <rPh sb="6" eb="7">
      <t>エン</t>
    </rPh>
    <phoneticPr fontId="4"/>
  </si>
  <si>
    <t>貸借対照表勘定（期首）</t>
    <rPh sb="0" eb="5">
      <t>タイシャク</t>
    </rPh>
    <rPh sb="5" eb="7">
      <t>カンジョウ</t>
    </rPh>
    <rPh sb="8" eb="10">
      <t>キシュ</t>
    </rPh>
    <phoneticPr fontId="4"/>
  </si>
  <si>
    <t>ストック編：Ｉ．統合勘定１．期末貸借対照表勘定</t>
    <rPh sb="4" eb="5">
      <t>ヘン</t>
    </rPh>
    <rPh sb="8" eb="10">
      <t>トウゴウ</t>
    </rPh>
    <rPh sb="10" eb="12">
      <t>カンジョウ</t>
    </rPh>
    <rPh sb="14" eb="21">
      <t>キマツタイシャクタイショウヒョウ</t>
    </rPh>
    <rPh sb="21" eb="23">
      <t>カンジョウ</t>
    </rPh>
    <phoneticPr fontId="4"/>
  </si>
  <si>
    <t>資産</t>
    <rPh sb="0" eb="2">
      <t>シサン</t>
    </rPh>
    <phoneticPr fontId="1"/>
  </si>
  <si>
    <t>負債</t>
    <rPh sb="0" eb="2">
      <t>フサイ</t>
    </rPh>
    <phoneticPr fontId="1"/>
  </si>
  <si>
    <t>ストック編：Ｉ．統合勘定１．期末貸借対照表勘定3.</t>
    <rPh sb="4" eb="5">
      <t>ヘン</t>
    </rPh>
    <rPh sb="8" eb="10">
      <t>トウゴウ</t>
    </rPh>
    <rPh sb="10" eb="12">
      <t>カンジョウ</t>
    </rPh>
    <rPh sb="14" eb="21">
      <t>キマツタイシャクタイショウヒョウ</t>
    </rPh>
    <rPh sb="21" eb="23">
      <t>カンジョウ</t>
    </rPh>
    <phoneticPr fontId="4"/>
  </si>
  <si>
    <t>ストック編：Ｉ．統合勘定１．期末貸借対照表勘定1.</t>
    <rPh sb="4" eb="5">
      <t>ヘン</t>
    </rPh>
    <rPh sb="8" eb="10">
      <t>トウゴウ</t>
    </rPh>
    <rPh sb="10" eb="12">
      <t>カンジョウ</t>
    </rPh>
    <rPh sb="14" eb="21">
      <t>キマツタイシャクタイショウヒョウ</t>
    </rPh>
    <rPh sb="21" eb="23">
      <t>カンジョウ</t>
    </rPh>
    <phoneticPr fontId="4"/>
  </si>
  <si>
    <t>非金融資産</t>
    <rPh sb="0" eb="1">
      <t>ヒ</t>
    </rPh>
    <rPh sb="1" eb="3">
      <t>キンユウ</t>
    </rPh>
    <rPh sb="3" eb="5">
      <t>シサン</t>
    </rPh>
    <phoneticPr fontId="1"/>
  </si>
  <si>
    <t>[BI]正味資産（国富）</t>
    <rPh sb="4" eb="6">
      <t>ショウミ</t>
    </rPh>
    <rPh sb="6" eb="8">
      <t>シサン</t>
    </rPh>
    <rPh sb="9" eb="11">
      <t>コクフ</t>
    </rPh>
    <phoneticPr fontId="1"/>
  </si>
  <si>
    <t>ストック編：Ｉ．統合勘定１．期末貸借対照表勘定4.</t>
    <rPh sb="4" eb="5">
      <t>ヘン</t>
    </rPh>
    <rPh sb="8" eb="10">
      <t>トウゴウ</t>
    </rPh>
    <rPh sb="10" eb="12">
      <t>カンジョウ</t>
    </rPh>
    <rPh sb="14" eb="21">
      <t>キマツタイシャクタイショウヒョウ</t>
    </rPh>
    <rPh sb="21" eb="23">
      <t>カンジョウ</t>
    </rPh>
    <phoneticPr fontId="4"/>
  </si>
  <si>
    <t>生産資産</t>
    <rPh sb="0" eb="4">
      <t>セイサン</t>
    </rPh>
    <phoneticPr fontId="4"/>
  </si>
  <si>
    <t>非生産資産</t>
    <rPh sb="0" eb="5">
      <t>ヒセイサ</t>
    </rPh>
    <phoneticPr fontId="4"/>
  </si>
  <si>
    <t>ストック編：Ｉ．統合勘定１．期末貸借対照表勘定2.</t>
    <rPh sb="4" eb="5">
      <t>ヘン</t>
    </rPh>
    <rPh sb="8" eb="10">
      <t>トウゴウ</t>
    </rPh>
    <rPh sb="10" eb="12">
      <t>カンジョウ</t>
    </rPh>
    <rPh sb="14" eb="21">
      <t>キマツタイシャクタイショウヒョウ</t>
    </rPh>
    <rPh sb="21" eb="23">
      <t>カンジョウ</t>
    </rPh>
    <phoneticPr fontId="4"/>
  </si>
  <si>
    <t>金融資産</t>
    <rPh sb="0" eb="2">
      <t>キンユウ</t>
    </rPh>
    <rPh sb="2" eb="4">
      <t>シサン</t>
    </rPh>
    <phoneticPr fontId="1"/>
  </si>
  <si>
    <t>国内総生産勘定（損益勘定）</t>
    <rPh sb="0" eb="7">
      <t>コク</t>
    </rPh>
    <rPh sb="8" eb="12">
      <t>ソンエキ</t>
    </rPh>
    <phoneticPr fontId="4"/>
  </si>
  <si>
    <t>売上原価</t>
    <rPh sb="0" eb="4">
      <t>ウリア</t>
    </rPh>
    <phoneticPr fontId="1"/>
  </si>
  <si>
    <t>売上（=総需要）</t>
    <rPh sb="0" eb="2">
      <t>ウリアゲ</t>
    </rPh>
    <rPh sb="4" eb="7">
      <t>ソウジュヨウ</t>
    </rPh>
    <phoneticPr fontId="1"/>
  </si>
  <si>
    <t>フロー編付表１ 総需要=総供給（需要計）-輸入</t>
    <rPh sb="3" eb="4">
      <t>ヘン</t>
    </rPh>
    <rPh sb="4" eb="6">
      <t>フヒョウ</t>
    </rPh>
    <rPh sb="8" eb="11">
      <t>ソウジュヨウ</t>
    </rPh>
    <phoneticPr fontId="4"/>
  </si>
  <si>
    <t>フロー編付表２(2)</t>
    <rPh sb="3" eb="4">
      <t>ヘン</t>
    </rPh>
    <rPh sb="4" eb="6">
      <t>フヒョウ</t>
    </rPh>
    <phoneticPr fontId="4"/>
  </si>
  <si>
    <t>中間投入</t>
    <rPh sb="0" eb="2">
      <t>チュウカン</t>
    </rPh>
    <rPh sb="2" eb="4">
      <t>トウニュウ</t>
    </rPh>
    <phoneticPr fontId="1"/>
  </si>
  <si>
    <t>中間消費</t>
    <rPh sb="0" eb="2">
      <t>チュウカン</t>
    </rPh>
    <rPh sb="2" eb="4">
      <t>ショウヒ</t>
    </rPh>
    <phoneticPr fontId="1"/>
  </si>
  <si>
    <t>フロー編付表１ 中間消費</t>
    <rPh sb="3" eb="4">
      <t>ヘン</t>
    </rPh>
    <rPh sb="4" eb="6">
      <t>フヒョウ</t>
    </rPh>
    <rPh sb="8" eb="10">
      <t>チュウカン</t>
    </rPh>
    <rPh sb="10" eb="12">
      <t>ショウヒ</t>
    </rPh>
    <phoneticPr fontId="4"/>
  </si>
  <si>
    <t>フロー編付表２(3)</t>
    <rPh sb="3" eb="4">
      <t>ヘン</t>
    </rPh>
    <rPh sb="4" eb="6">
      <t>フヒョウ</t>
    </rPh>
    <phoneticPr fontId="4"/>
  </si>
  <si>
    <t>[BI]GDP（国内総生産）</t>
    <rPh sb="8" eb="10">
      <t>コクナイ</t>
    </rPh>
    <rPh sb="10" eb="13">
      <t>ソウセイサン</t>
    </rPh>
    <phoneticPr fontId="1"/>
  </si>
  <si>
    <t>最終需要（=総支出）</t>
    <rPh sb="0" eb="2">
      <t>サイシュウ</t>
    </rPh>
    <rPh sb="2" eb="4">
      <t>ジュヨウ</t>
    </rPh>
    <rPh sb="6" eb="7">
      <t>ソウ</t>
    </rPh>
    <rPh sb="7" eb="9">
      <t>シシュツ</t>
    </rPh>
    <phoneticPr fontId="1"/>
  </si>
  <si>
    <t>フロー編統合勘定：１．国内総生産勘定 国内総生産</t>
    <rPh sb="19" eb="24">
      <t>コクナイ</t>
    </rPh>
    <phoneticPr fontId="4"/>
  </si>
  <si>
    <t>（分配）</t>
    <rPh sb="1" eb="3">
      <t>ブンパイ</t>
    </rPh>
    <phoneticPr fontId="1"/>
  </si>
  <si>
    <t>（消費+投資+純輸出）</t>
    <rPh sb="1" eb="3">
      <t>ショウヒ</t>
    </rPh>
    <rPh sb="4" eb="6">
      <t>トウシ</t>
    </rPh>
    <rPh sb="7" eb="10">
      <t>ジュンユシュツ</t>
    </rPh>
    <phoneticPr fontId="1"/>
  </si>
  <si>
    <t>フロー編統合勘定：１．国内総生産勘定暦年1.3</t>
    <rPh sb="18" eb="20">
      <t>レキネン</t>
    </rPh>
    <phoneticPr fontId="4"/>
  </si>
  <si>
    <t>固定資本減耗</t>
    <rPh sb="0" eb="2">
      <t>コテイ</t>
    </rPh>
    <rPh sb="2" eb="4">
      <t>シホン</t>
    </rPh>
    <rPh sb="4" eb="6">
      <t>ゲンモウ</t>
    </rPh>
    <phoneticPr fontId="1"/>
  </si>
  <si>
    <t>民間最終消費支出[C]</t>
    <rPh sb="0" eb="2">
      <t>ミンカン</t>
    </rPh>
    <rPh sb="2" eb="4">
      <t>サイシュウ</t>
    </rPh>
    <rPh sb="4" eb="6">
      <t>ショウヒ</t>
    </rPh>
    <rPh sb="6" eb="8">
      <t>シシュツ</t>
    </rPh>
    <phoneticPr fontId="1"/>
  </si>
  <si>
    <t>フロー編統合勘定：１．国内総生産勘定1.7</t>
    <phoneticPr fontId="4"/>
  </si>
  <si>
    <t>フロー編統合勘定：１．国内総生産勘定暦年1.1</t>
    <rPh sb="18" eb="20">
      <t>レキネン</t>
    </rPh>
    <phoneticPr fontId="4"/>
  </si>
  <si>
    <t>雇用者報酬</t>
    <rPh sb="0" eb="3">
      <t>コヨウシャ</t>
    </rPh>
    <rPh sb="3" eb="5">
      <t>ホウシュウ</t>
    </rPh>
    <phoneticPr fontId="1"/>
  </si>
  <si>
    <t>政府最終消費支出[Cg]</t>
    <rPh sb="0" eb="2">
      <t>セイフ</t>
    </rPh>
    <rPh sb="2" eb="4">
      <t>サイシュウ</t>
    </rPh>
    <rPh sb="4" eb="6">
      <t>ショウヒ</t>
    </rPh>
    <rPh sb="6" eb="8">
      <t>シシュツ</t>
    </rPh>
    <phoneticPr fontId="1"/>
  </si>
  <si>
    <t>フロー編統合勘定：１．国内総生産勘定1.8</t>
    <phoneticPr fontId="4"/>
  </si>
  <si>
    <t>フロー編統合勘定：１．国内総生産勘定暦年1.2</t>
    <rPh sb="18" eb="20">
      <t>レキネン</t>
    </rPh>
    <phoneticPr fontId="4"/>
  </si>
  <si>
    <t>間接税1.4</t>
    <rPh sb="0" eb="3">
      <t>カンセツゼイ</t>
    </rPh>
    <phoneticPr fontId="4"/>
  </si>
  <si>
    <t>補助金1.5</t>
    <rPh sb="0" eb="3">
      <t>ホジョキン</t>
    </rPh>
    <phoneticPr fontId="4"/>
  </si>
  <si>
    <t>[BI]営業余剰・混合所得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1"/>
  </si>
  <si>
    <t>総固定資本形成[I]</t>
    <rPh sb="0" eb="1">
      <t>ソウ</t>
    </rPh>
    <rPh sb="1" eb="3">
      <t>コテイ</t>
    </rPh>
    <rPh sb="3" eb="5">
      <t>シホン</t>
    </rPh>
    <rPh sb="5" eb="7">
      <t>ケイセイ</t>
    </rPh>
    <phoneticPr fontId="1"/>
  </si>
  <si>
    <t>フロー編統合勘定：１．国内総生産勘定1.9</t>
    <phoneticPr fontId="4"/>
  </si>
  <si>
    <t>フロー編統合勘定：１．国内総生産勘定暦年(1.4-1.5)</t>
    <rPh sb="18" eb="20">
      <t>レキネン</t>
    </rPh>
    <phoneticPr fontId="4"/>
  </si>
  <si>
    <t>間接税-補助金</t>
    <rPh sb="0" eb="3">
      <t>カンセツゼイ</t>
    </rPh>
    <rPh sb="4" eb="7">
      <t>ホジョキン</t>
    </rPh>
    <phoneticPr fontId="1"/>
  </si>
  <si>
    <t>在庫変動[I"]</t>
    <rPh sb="0" eb="2">
      <t>ザイコ</t>
    </rPh>
    <rPh sb="2" eb="4">
      <t>ヘンドウ</t>
    </rPh>
    <phoneticPr fontId="1"/>
  </si>
  <si>
    <t>輸出1.11</t>
    <rPh sb="0" eb="2">
      <t>ユシュツ</t>
    </rPh>
    <phoneticPr fontId="4"/>
  </si>
  <si>
    <t>輸入1.12</t>
    <rPh sb="0" eb="2">
      <t>ユニュウ</t>
    </rPh>
    <phoneticPr fontId="4"/>
  </si>
  <si>
    <t>フロー編統合勘定：１．国内総生産勘定1.10</t>
    <phoneticPr fontId="4"/>
  </si>
  <si>
    <t>フロー編統合勘定：１．国内総生産勘定暦年統計上の不突合1.6(3.7)</t>
    <phoneticPr fontId="4"/>
  </si>
  <si>
    <t>（統計上の不突合）</t>
    <rPh sb="1" eb="5">
      <t>トウ</t>
    </rPh>
    <rPh sb="5" eb="8">
      <t>フト</t>
    </rPh>
    <phoneticPr fontId="1"/>
  </si>
  <si>
    <t>輸出[EX]-輸入[IM]</t>
    <rPh sb="0" eb="2">
      <t>ユシュツ</t>
    </rPh>
    <rPh sb="7" eb="9">
      <t>ユニュウ</t>
    </rPh>
    <phoneticPr fontId="1"/>
  </si>
  <si>
    <t>フロー編統合勘定：１．国内総生産勘定(1.11-1.12)</t>
    <phoneticPr fontId="4"/>
  </si>
  <si>
    <t>所得支出勘定</t>
    <rPh sb="0" eb="6">
      <t>ショトク</t>
    </rPh>
    <phoneticPr fontId="4"/>
  </si>
  <si>
    <t>最終消費支出[C+Cg]</t>
    <rPh sb="0" eb="2">
      <t>サイシュウ</t>
    </rPh>
    <rPh sb="2" eb="4">
      <t>ショウヒ</t>
    </rPh>
    <rPh sb="4" eb="6">
      <t>シシュツ</t>
    </rPh>
    <phoneticPr fontId="1"/>
  </si>
  <si>
    <t>[BI]国民所得（Y）=可処分所得（純）</t>
    <rPh sb="4" eb="8">
      <t>コクミンショトク</t>
    </rPh>
    <rPh sb="12" eb="17">
      <t>カショブンショトク</t>
    </rPh>
    <rPh sb="18" eb="19">
      <t>ジュン</t>
    </rPh>
    <phoneticPr fontId="1"/>
  </si>
  <si>
    <t>フロー編：ＩＩ．制・所１．一国経済（３）所得の第２次配分勘定2.5(=3.3=4.4)</t>
    <rPh sb="3" eb="4">
      <t>ヘン</t>
    </rPh>
    <rPh sb="8" eb="9">
      <t>セイ</t>
    </rPh>
    <rPh sb="10" eb="11">
      <t>ショ</t>
    </rPh>
    <rPh sb="13" eb="15">
      <t>イッコク</t>
    </rPh>
    <rPh sb="15" eb="17">
      <t>ケイザイ</t>
    </rPh>
    <rPh sb="20" eb="22">
      <t>ショトク</t>
    </rPh>
    <rPh sb="23" eb="24">
      <t>ダイ</t>
    </rPh>
    <rPh sb="25" eb="26">
      <t>ジ</t>
    </rPh>
    <rPh sb="26" eb="28">
      <t>ハイブン</t>
    </rPh>
    <rPh sb="28" eb="30">
      <t>カンジョウ</t>
    </rPh>
    <phoneticPr fontId="4"/>
  </si>
  <si>
    <t>[BI]純付加価値（純生産）</t>
    <rPh sb="4" eb="5">
      <t>ジュン</t>
    </rPh>
    <rPh sb="5" eb="7">
      <t>フカ</t>
    </rPh>
    <rPh sb="7" eb="9">
      <t>カチ</t>
    </rPh>
    <rPh sb="10" eb="11">
      <t>ジュン</t>
    </rPh>
    <rPh sb="11" eb="13">
      <t>セイサン</t>
    </rPh>
    <phoneticPr fontId="1"/>
  </si>
  <si>
    <t>フロー編：ＩＩ．制・所１．一国経済（５）所得の使用勘定（a.可処分所得の使用勘定）4.3</t>
    <rPh sb="3" eb="4">
      <t>ヘン</t>
    </rPh>
    <rPh sb="8" eb="9">
      <t>セイ</t>
    </rPh>
    <rPh sb="10" eb="11">
      <t>ショ</t>
    </rPh>
    <rPh sb="13" eb="15">
      <t>イッコク</t>
    </rPh>
    <rPh sb="15" eb="17">
      <t>ケイザイ</t>
    </rPh>
    <rPh sb="20" eb="22">
      <t>ショトク</t>
    </rPh>
    <rPh sb="23" eb="25">
      <t>シヨウ</t>
    </rPh>
    <rPh sb="25" eb="27">
      <t>カンジョウ</t>
    </rPh>
    <phoneticPr fontId="4"/>
  </si>
  <si>
    <t>[BI]貯蓄[S]</t>
    <rPh sb="4" eb="6">
      <t>チョチク</t>
    </rPh>
    <phoneticPr fontId="1"/>
  </si>
  <si>
    <t>△固定資本減耗</t>
    <rPh sb="1" eb="3">
      <t>コテイ</t>
    </rPh>
    <rPh sb="3" eb="5">
      <t>シホン</t>
    </rPh>
    <rPh sb="5" eb="7">
      <t>ゲンモウ</t>
    </rPh>
    <phoneticPr fontId="1"/>
  </si>
  <si>
    <t>外国からの経常移転収入（純）</t>
  </si>
  <si>
    <t>海外からの雇用者報酬（純）</t>
  </si>
  <si>
    <t>フロー編統合勘定：２．国民可処分所得と使用勘定2.5</t>
    <rPh sb="3" eb="4">
      <t>ヘン</t>
    </rPh>
    <rPh sb="4" eb="6">
      <t>トウゴウ</t>
    </rPh>
    <rPh sb="6" eb="8">
      <t>カンジョウ</t>
    </rPh>
    <phoneticPr fontId="4"/>
  </si>
  <si>
    <t>海外からの財産所得（純）</t>
  </si>
  <si>
    <t>フロー編統合勘定：２．国民可処分所得と使用勘定2.7</t>
  </si>
  <si>
    <t>海外からのその他の経常移転（純）</t>
  </si>
  <si>
    <t>フロー編統合勘定：２．国民可処分所得と使用勘定2.10</t>
    <rPh sb="3" eb="4">
      <t>ヘン</t>
    </rPh>
    <rPh sb="4" eb="6">
      <t>トウゴウ</t>
    </rPh>
    <rPh sb="6" eb="8">
      <t>カンジョウ</t>
    </rPh>
    <phoneticPr fontId="4"/>
  </si>
  <si>
    <t>（国民間での移転支出）</t>
  </si>
  <si>
    <t>（国民間での移転収入）</t>
  </si>
  <si>
    <t>フロー編：I．制・所１．一国経済（２）第１次所得の配分勘定1.1</t>
  </si>
  <si>
    <t>財産所得（支払）</t>
  </si>
  <si>
    <t>財産所得（受取）</t>
  </si>
  <si>
    <t>フロー編：I．制・所１．一国経済（２）第１次所得の配分勘定1.7－フロー編統合勘定：２．国民可処分所得と使用勘定2.7</t>
  </si>
  <si>
    <t>（政府からの支出）</t>
    <rPh sb="1" eb="3">
      <t>セイフ</t>
    </rPh>
    <rPh sb="6" eb="8">
      <t>シシュツ</t>
    </rPh>
    <phoneticPr fontId="1"/>
  </si>
  <si>
    <t>（政府にとっての収入）</t>
    <rPh sb="1" eb="3">
      <t>セイフ</t>
    </rPh>
    <rPh sb="8" eb="10">
      <t>シュウニュウ</t>
    </rPh>
    <phoneticPr fontId="1"/>
  </si>
  <si>
    <t>フロー編：ＩＩ．制・所１．一国経済（３）所得の第２次配分勘定2.3(=2.9)</t>
  </si>
  <si>
    <t>社会保障給付（政府からの支払）※3</t>
    <rPh sb="0" eb="2">
      <t>シャカイ</t>
    </rPh>
    <rPh sb="2" eb="6">
      <t>ホショウキュウフ</t>
    </rPh>
    <rPh sb="7" eb="9">
      <t>セイフ</t>
    </rPh>
    <rPh sb="12" eb="14">
      <t>シハライ</t>
    </rPh>
    <phoneticPr fontId="1"/>
  </si>
  <si>
    <t>直接税（税収）※1</t>
    <rPh sb="0" eb="3">
      <t>チョクセツゼイ</t>
    </rPh>
    <rPh sb="4" eb="6">
      <t>ゼイシュウ</t>
    </rPh>
    <phoneticPr fontId="1"/>
  </si>
  <si>
    <t>フロー編：ＩＩ．制・所１．一国経済（３）所得の第２次配分勘定2.7</t>
    <rPh sb="3" eb="4">
      <t>ヘン</t>
    </rPh>
    <rPh sb="8" eb="9">
      <t>セイ</t>
    </rPh>
    <rPh sb="10" eb="11">
      <t>ショ</t>
    </rPh>
    <rPh sb="13" eb="15">
      <t>イッコク</t>
    </rPh>
    <rPh sb="15" eb="17">
      <t>ケイザイ</t>
    </rPh>
    <rPh sb="20" eb="22">
      <t>ショトク</t>
    </rPh>
    <rPh sb="23" eb="24">
      <t>ダイ</t>
    </rPh>
    <rPh sb="25" eb="26">
      <t>ジ</t>
    </rPh>
    <rPh sb="26" eb="28">
      <t>ハイブン</t>
    </rPh>
    <rPh sb="28" eb="30">
      <t>カンジョウ</t>
    </rPh>
    <phoneticPr fontId="4"/>
  </si>
  <si>
    <t>（国民からの支出）</t>
    <rPh sb="1" eb="3">
      <t>コクミン</t>
    </rPh>
    <rPh sb="6" eb="8">
      <t>シシュツ</t>
    </rPh>
    <phoneticPr fontId="1"/>
  </si>
  <si>
    <t>社会保険料（受取）※2</t>
    <rPh sb="0" eb="2">
      <t>シャカイ</t>
    </rPh>
    <rPh sb="2" eb="5">
      <t>ホケンリョウ</t>
    </rPh>
    <rPh sb="6" eb="8">
      <t>ウケトリ</t>
    </rPh>
    <phoneticPr fontId="1"/>
  </si>
  <si>
    <t>フロー編：ＩＩ．制・所１．一国経済（３）所得の第２次配分勘定2.8</t>
    <rPh sb="3" eb="4">
      <t>ヘン</t>
    </rPh>
    <rPh sb="8" eb="9">
      <t>セイ</t>
    </rPh>
    <rPh sb="10" eb="11">
      <t>ショ</t>
    </rPh>
    <rPh sb="13" eb="15">
      <t>イッコク</t>
    </rPh>
    <rPh sb="15" eb="17">
      <t>ケイザイ</t>
    </rPh>
    <rPh sb="20" eb="22">
      <t>ショトク</t>
    </rPh>
    <rPh sb="23" eb="24">
      <t>ダイ</t>
    </rPh>
    <rPh sb="25" eb="26">
      <t>ジ</t>
    </rPh>
    <rPh sb="26" eb="28">
      <t>ハイブン</t>
    </rPh>
    <rPh sb="28" eb="30">
      <t>カンジョウ</t>
    </rPh>
    <phoneticPr fontId="4"/>
  </si>
  <si>
    <t>フロー編：ＩＩ．制・所１．一国経済（３）所得の第２次配分勘定2.1(=2.7)</t>
    <rPh sb="3" eb="4">
      <t>ヘン</t>
    </rPh>
    <rPh sb="8" eb="9">
      <t>セイ</t>
    </rPh>
    <rPh sb="10" eb="11">
      <t>ショ</t>
    </rPh>
    <rPh sb="13" eb="15">
      <t>イッコク</t>
    </rPh>
    <rPh sb="15" eb="17">
      <t>ケイザイ</t>
    </rPh>
    <rPh sb="20" eb="22">
      <t>ショトク</t>
    </rPh>
    <rPh sb="23" eb="24">
      <t>ダイ</t>
    </rPh>
    <rPh sb="25" eb="26">
      <t>ジ</t>
    </rPh>
    <rPh sb="26" eb="28">
      <t>ハイブン</t>
    </rPh>
    <rPh sb="28" eb="30">
      <t>カンジョウ</t>
    </rPh>
    <phoneticPr fontId="4"/>
  </si>
  <si>
    <t>直接税（支払）※1</t>
    <rPh sb="0" eb="3">
      <t>チョクセツゼイ</t>
    </rPh>
    <rPh sb="4" eb="6">
      <t>シハライ</t>
    </rPh>
    <phoneticPr fontId="1"/>
  </si>
  <si>
    <t>（国民にとっての収入）</t>
    <rPh sb="1" eb="3">
      <t>コクミン</t>
    </rPh>
    <rPh sb="8" eb="10">
      <t>シュウニュウ</t>
    </rPh>
    <phoneticPr fontId="1"/>
  </si>
  <si>
    <t>フロー編：ＩＩ．制・所１．一国経済（３）所得の第２次配分勘定2.2(=2.8)</t>
    <rPh sb="3" eb="4">
      <t>ヘン</t>
    </rPh>
    <rPh sb="8" eb="9">
      <t>セイ</t>
    </rPh>
    <rPh sb="10" eb="11">
      <t>ショ</t>
    </rPh>
    <rPh sb="13" eb="15">
      <t>イッコク</t>
    </rPh>
    <rPh sb="15" eb="17">
      <t>ケイザイ</t>
    </rPh>
    <rPh sb="20" eb="22">
      <t>ショトク</t>
    </rPh>
    <rPh sb="23" eb="24">
      <t>ダイ</t>
    </rPh>
    <rPh sb="25" eb="26">
      <t>ジ</t>
    </rPh>
    <rPh sb="26" eb="28">
      <t>ハイブン</t>
    </rPh>
    <rPh sb="28" eb="30">
      <t>カンジョウ</t>
    </rPh>
    <phoneticPr fontId="4"/>
  </si>
  <si>
    <t>社会保険料（支払）※2</t>
    <rPh sb="0" eb="2">
      <t>シャカイ</t>
    </rPh>
    <rPh sb="2" eb="5">
      <t>ホケンリョウ</t>
    </rPh>
    <rPh sb="6" eb="8">
      <t>シハライ</t>
    </rPh>
    <phoneticPr fontId="1"/>
  </si>
  <si>
    <t>社会保障給付（受取）※3</t>
    <rPh sb="0" eb="2">
      <t>シャカイ</t>
    </rPh>
    <rPh sb="2" eb="4">
      <t>ホショウ</t>
    </rPh>
    <rPh sb="4" eb="6">
      <t>キュウフ</t>
    </rPh>
    <rPh sb="7" eb="9">
      <t>ウケト</t>
    </rPh>
    <phoneticPr fontId="1"/>
  </si>
  <si>
    <t>フロー編：ＩＩ．制・所１．一国経済（３）所得の第２次配分勘定2.9</t>
    <rPh sb="3" eb="4">
      <t>ヘン</t>
    </rPh>
    <rPh sb="8" eb="9">
      <t>セイ</t>
    </rPh>
    <rPh sb="10" eb="11">
      <t>ショ</t>
    </rPh>
    <rPh sb="13" eb="15">
      <t>イッコク</t>
    </rPh>
    <rPh sb="15" eb="17">
      <t>ケイザイ</t>
    </rPh>
    <rPh sb="20" eb="22">
      <t>ショトク</t>
    </rPh>
    <rPh sb="23" eb="24">
      <t>ダイ</t>
    </rPh>
    <rPh sb="25" eb="26">
      <t>ジ</t>
    </rPh>
    <rPh sb="26" eb="28">
      <t>ハイブン</t>
    </rPh>
    <rPh sb="28" eb="30">
      <t>カンジョウ</t>
    </rPh>
    <phoneticPr fontId="4"/>
  </si>
  <si>
    <t>資本勘定</t>
    <rPh sb="0" eb="4">
      <t>シホンカ</t>
    </rPh>
    <phoneticPr fontId="4"/>
  </si>
  <si>
    <t>純固定資本形成</t>
    <rPh sb="0" eb="1">
      <t>ジュン</t>
    </rPh>
    <rPh sb="1" eb="3">
      <t>コテイ</t>
    </rPh>
    <rPh sb="3" eb="5">
      <t>シホン</t>
    </rPh>
    <rPh sb="5" eb="7">
      <t>ケイセイ</t>
    </rPh>
    <phoneticPr fontId="1"/>
  </si>
  <si>
    <t>[BI]正味資産の変動</t>
    <rPh sb="4" eb="6">
      <t>ショウミ</t>
    </rPh>
    <rPh sb="6" eb="8">
      <t>シサン</t>
    </rPh>
    <rPh sb="9" eb="11">
      <t>ヘンドウ</t>
    </rPh>
    <phoneticPr fontId="1"/>
  </si>
  <si>
    <t>海外からの資本移転等（純）</t>
    <rPh sb="0" eb="2">
      <t>カイガイ</t>
    </rPh>
    <rPh sb="5" eb="7">
      <t>シホン</t>
    </rPh>
    <rPh sb="7" eb="9">
      <t>イテン</t>
    </rPh>
    <rPh sb="9" eb="10">
      <t>トウ</t>
    </rPh>
    <rPh sb="11" eb="12">
      <t>ジュン</t>
    </rPh>
    <phoneticPr fontId="1"/>
  </si>
  <si>
    <t>フロー編：Ｉ．統合勘定３．資本勘定・金融勘定暦年（１）資本3.6</t>
    <rPh sb="3" eb="4">
      <t>ヘン</t>
    </rPh>
    <rPh sb="7" eb="9">
      <t>トウゴウ</t>
    </rPh>
    <rPh sb="9" eb="11">
      <t>カンジョウ</t>
    </rPh>
    <rPh sb="13" eb="15">
      <t>シホン</t>
    </rPh>
    <rPh sb="15" eb="17">
      <t>カンジョウ</t>
    </rPh>
    <rPh sb="18" eb="20">
      <t>キンユウ</t>
    </rPh>
    <rPh sb="20" eb="22">
      <t>カンジョウ</t>
    </rPh>
    <phoneticPr fontId="4"/>
  </si>
  <si>
    <t>（統計上の不突合）</t>
    <rPh sb="1" eb="4">
      <t>トウケイジョウ</t>
    </rPh>
    <rPh sb="5" eb="8">
      <t>フトツゴウ</t>
    </rPh>
    <phoneticPr fontId="1"/>
  </si>
  <si>
    <t>フロー編：Ｉ．統合勘定３．資本勘定・金融勘定暦年（１）資本3.7(1.6)</t>
    <rPh sb="3" eb="4">
      <t>ヘン</t>
    </rPh>
    <rPh sb="7" eb="9">
      <t>トウゴウ</t>
    </rPh>
    <rPh sb="9" eb="11">
      <t>カンジョウ</t>
    </rPh>
    <rPh sb="13" eb="15">
      <t>シホン</t>
    </rPh>
    <rPh sb="15" eb="17">
      <t>カンジョウ</t>
    </rPh>
    <rPh sb="18" eb="20">
      <t>キンユウ</t>
    </rPh>
    <rPh sb="20" eb="22">
      <t>カンジョウ</t>
    </rPh>
    <phoneticPr fontId="4"/>
  </si>
  <si>
    <t>フロー編：ＩＩＩ．制・資１．から５．(1.4)の積算は常にゼロ</t>
    <rPh sb="3" eb="4">
      <t>ヘン</t>
    </rPh>
    <rPh sb="9" eb="10">
      <t>セイ</t>
    </rPh>
    <rPh sb="11" eb="12">
      <t>シ</t>
    </rPh>
    <rPh sb="24" eb="26">
      <t>セキサン</t>
    </rPh>
    <rPh sb="27" eb="28">
      <t>ツネ</t>
    </rPh>
    <phoneticPr fontId="4"/>
  </si>
  <si>
    <t>土地の購入（純）</t>
    <rPh sb="0" eb="2">
      <t>トチ</t>
    </rPh>
    <rPh sb="3" eb="5">
      <t>コウニュウ</t>
    </rPh>
    <rPh sb="6" eb="7">
      <t>ジュン</t>
    </rPh>
    <phoneticPr fontId="1"/>
  </si>
  <si>
    <t>フロー編：Ｉ．統合勘定３．資本勘定・金融勘定暦年（１）資本3.4(=4.2)</t>
    <rPh sb="3" eb="4">
      <t>ヘン</t>
    </rPh>
    <rPh sb="7" eb="9">
      <t>トウゴウ</t>
    </rPh>
    <rPh sb="9" eb="11">
      <t>カンジョウ</t>
    </rPh>
    <rPh sb="13" eb="15">
      <t>シホン</t>
    </rPh>
    <rPh sb="15" eb="17">
      <t>カンジョウ</t>
    </rPh>
    <rPh sb="18" eb="20">
      <t>キンユウ</t>
    </rPh>
    <rPh sb="20" eb="22">
      <t>カンジョウ</t>
    </rPh>
    <phoneticPr fontId="4"/>
  </si>
  <si>
    <t>[BI]貯蓄投資差額</t>
    <rPh sb="4" eb="6">
      <t>チョチク</t>
    </rPh>
    <rPh sb="6" eb="8">
      <t>トウシ</t>
    </rPh>
    <rPh sb="8" eb="10">
      <t>サガク</t>
    </rPh>
    <phoneticPr fontId="1"/>
  </si>
  <si>
    <t>金融勘定</t>
    <rPh sb="0" eb="4">
      <t>キンユウ</t>
    </rPh>
    <phoneticPr fontId="4"/>
  </si>
  <si>
    <t>ストック編：Ｉ．統合勘定２．資本勘定・金融勘定3.</t>
    <rPh sb="4" eb="5">
      <t>ヘン</t>
    </rPh>
    <rPh sb="8" eb="10">
      <t>トウゴウ</t>
    </rPh>
    <rPh sb="10" eb="12">
      <t>カンジョウ</t>
    </rPh>
    <rPh sb="14" eb="16">
      <t>シホン</t>
    </rPh>
    <rPh sb="16" eb="18">
      <t>カンジョウ</t>
    </rPh>
    <rPh sb="19" eb="21">
      <t>キンユウ</t>
    </rPh>
    <rPh sb="21" eb="23">
      <t>カンジョウ</t>
    </rPh>
    <phoneticPr fontId="4"/>
  </si>
  <si>
    <t>金融資産の変動</t>
    <rPh sb="0" eb="2">
      <t>キンユウ</t>
    </rPh>
    <rPh sb="2" eb="4">
      <t>シサン</t>
    </rPh>
    <rPh sb="5" eb="7">
      <t>ヘンドウ</t>
    </rPh>
    <phoneticPr fontId="1"/>
  </si>
  <si>
    <t>[BI]資金過不足（=貯蓄投資差額）</t>
    <rPh sb="4" eb="6">
      <t>シキン</t>
    </rPh>
    <rPh sb="6" eb="9">
      <t>カブソク</t>
    </rPh>
    <rPh sb="11" eb="13">
      <t>チョチク</t>
    </rPh>
    <rPh sb="13" eb="15">
      <t>トウシ</t>
    </rPh>
    <rPh sb="15" eb="17">
      <t>サガク</t>
    </rPh>
    <phoneticPr fontId="1"/>
  </si>
  <si>
    <t>フロー編：Ｉ．統合勘定３．資本勘定・金融勘定暦年（２）金融4.2</t>
    <rPh sb="3" eb="4">
      <t>ヘン</t>
    </rPh>
    <rPh sb="7" eb="9">
      <t>トウゴウ</t>
    </rPh>
    <rPh sb="9" eb="11">
      <t>カンジョウ</t>
    </rPh>
    <rPh sb="13" eb="15">
      <t>シホン</t>
    </rPh>
    <rPh sb="15" eb="17">
      <t>カンジョウ</t>
    </rPh>
    <rPh sb="18" eb="20">
      <t>キンユウ</t>
    </rPh>
    <rPh sb="20" eb="22">
      <t>カンジョウ</t>
    </rPh>
    <phoneticPr fontId="4"/>
  </si>
  <si>
    <t>フロー編：Ｉ．統合勘定３．資本勘定・金融勘定暦年（２）金融4.1(=7.3)</t>
    <rPh sb="3" eb="4">
      <t>ヘン</t>
    </rPh>
    <rPh sb="7" eb="9">
      <t>トウゴウ</t>
    </rPh>
    <rPh sb="9" eb="11">
      <t>カンジョウ</t>
    </rPh>
    <rPh sb="13" eb="15">
      <t>シホン</t>
    </rPh>
    <rPh sb="15" eb="17">
      <t>カンジョウ</t>
    </rPh>
    <rPh sb="18" eb="20">
      <t>キンユウ</t>
    </rPh>
    <rPh sb="20" eb="22">
      <t>カンジョウ</t>
    </rPh>
    <rPh sb="27" eb="29">
      <t>キンユウ</t>
    </rPh>
    <phoneticPr fontId="4"/>
  </si>
  <si>
    <t>対外資産の変動</t>
    <rPh sb="0" eb="2">
      <t>タイガイ</t>
    </rPh>
    <rPh sb="2" eb="4">
      <t>シサン</t>
    </rPh>
    <rPh sb="5" eb="7">
      <t>ヘンドウ</t>
    </rPh>
    <phoneticPr fontId="1"/>
  </si>
  <si>
    <t>負債の変動</t>
    <rPh sb="0" eb="2">
      <t>フサイ</t>
    </rPh>
    <rPh sb="3" eb="5">
      <t>ヘンドウ</t>
    </rPh>
    <phoneticPr fontId="1"/>
  </si>
  <si>
    <t>ストック編：Ｉ．統合勘定２．資本勘定・金融勘定4.</t>
    <rPh sb="4" eb="5">
      <t>ヘン</t>
    </rPh>
    <rPh sb="8" eb="10">
      <t>トウゴウ</t>
    </rPh>
    <rPh sb="10" eb="12">
      <t>カンジョウ</t>
    </rPh>
    <rPh sb="14" eb="16">
      <t>シホン</t>
    </rPh>
    <rPh sb="16" eb="18">
      <t>カンジョウ</t>
    </rPh>
    <rPh sb="19" eb="21">
      <t>キンユウ</t>
    </rPh>
    <rPh sb="21" eb="23">
      <t>カンジョウ</t>
    </rPh>
    <phoneticPr fontId="4"/>
  </si>
  <si>
    <t>国内金融資産の変動</t>
    <rPh sb="0" eb="2">
      <t>コクナイ</t>
    </rPh>
    <rPh sb="2" eb="6">
      <t>キンユウシサン</t>
    </rPh>
    <rPh sb="7" eb="9">
      <t>ヘンドウ</t>
    </rPh>
    <phoneticPr fontId="1"/>
  </si>
  <si>
    <t>対外負債の変動</t>
    <rPh sb="0" eb="2">
      <t>タイガイ</t>
    </rPh>
    <rPh sb="2" eb="4">
      <t>フサイ</t>
    </rPh>
    <rPh sb="5" eb="7">
      <t>ヘンドウ</t>
    </rPh>
    <phoneticPr fontId="1"/>
  </si>
  <si>
    <t>フロー編：Ｉ．統合勘定３．資本勘定・金融勘定暦年（２）金融4.3(=7.1)</t>
    <rPh sb="3" eb="4">
      <t>ヘン</t>
    </rPh>
    <rPh sb="7" eb="9">
      <t>トウゴウ</t>
    </rPh>
    <rPh sb="9" eb="11">
      <t>カンジョウ</t>
    </rPh>
    <rPh sb="13" eb="15">
      <t>シホン</t>
    </rPh>
    <rPh sb="15" eb="17">
      <t>カンジョウ</t>
    </rPh>
    <rPh sb="18" eb="20">
      <t>キンユウ</t>
    </rPh>
    <rPh sb="20" eb="22">
      <t>カンジョウ</t>
    </rPh>
    <rPh sb="27" eb="29">
      <t>キンユウ</t>
    </rPh>
    <phoneticPr fontId="4"/>
  </si>
  <si>
    <t>国内負債の変動</t>
    <rPh sb="0" eb="2">
      <t>コクナイ</t>
    </rPh>
    <rPh sb="2" eb="4">
      <t>フサイ</t>
    </rPh>
    <rPh sb="5" eb="7">
      <t>ヘンドウ</t>
    </rPh>
    <phoneticPr fontId="1"/>
  </si>
  <si>
    <t>(1)その他量</t>
    <rPh sb="5" eb="6">
      <t>タ</t>
    </rPh>
    <rPh sb="6" eb="7">
      <t>リョウ</t>
    </rPh>
    <phoneticPr fontId="4"/>
  </si>
  <si>
    <t>(2)再評価</t>
    <rPh sb="3" eb="6">
      <t>サイヒョウカ</t>
    </rPh>
    <phoneticPr fontId="4"/>
  </si>
  <si>
    <t>調整勘定</t>
    <rPh sb="0" eb="4">
      <t>チョウセイ</t>
    </rPh>
    <phoneticPr fontId="4"/>
  </si>
  <si>
    <t>非金融資産の再評価差額</t>
    <rPh sb="0" eb="1">
      <t>ヒ</t>
    </rPh>
    <rPh sb="1" eb="3">
      <t>キンユウ</t>
    </rPh>
    <rPh sb="3" eb="5">
      <t>シサン</t>
    </rPh>
    <rPh sb="6" eb="9">
      <t>サイヒョウカ</t>
    </rPh>
    <rPh sb="9" eb="11">
      <t>サガク</t>
    </rPh>
    <phoneticPr fontId="1"/>
  </si>
  <si>
    <t>負債の再評価差額</t>
    <rPh sb="0" eb="2">
      <t>フサイ</t>
    </rPh>
    <rPh sb="3" eb="6">
      <t>サイヒョウカ</t>
    </rPh>
    <rPh sb="6" eb="8">
      <t>サガク</t>
    </rPh>
    <phoneticPr fontId="1"/>
  </si>
  <si>
    <t>ストック編：Ｉ．統合勘定３．調整勘定（１）3.+（２）3.</t>
    <rPh sb="4" eb="5">
      <t>ヘン</t>
    </rPh>
    <rPh sb="8" eb="10">
      <t>トウゴウ</t>
    </rPh>
    <rPh sb="10" eb="12">
      <t>カンジョウ</t>
    </rPh>
    <rPh sb="14" eb="16">
      <t>チョウセイ</t>
    </rPh>
    <rPh sb="16" eb="18">
      <t>カンジョウ</t>
    </rPh>
    <phoneticPr fontId="4"/>
  </si>
  <si>
    <t>ストック編：Ｉ．統合勘定３．調整勘定（１）1.(1)+（２）1.(1)</t>
    <rPh sb="4" eb="5">
      <t>ヘン</t>
    </rPh>
    <rPh sb="8" eb="10">
      <t>トウゴウ</t>
    </rPh>
    <rPh sb="10" eb="12">
      <t>カンジョウ</t>
    </rPh>
    <rPh sb="14" eb="16">
      <t>チョウセイ</t>
    </rPh>
    <rPh sb="16" eb="18">
      <t>カンジョウ</t>
    </rPh>
    <phoneticPr fontId="4"/>
  </si>
  <si>
    <t>生産資産の再評価差額</t>
    <rPh sb="0" eb="10">
      <t>セイサンシ</t>
    </rPh>
    <phoneticPr fontId="4"/>
  </si>
  <si>
    <t>[BI]再評価による正味資産の変動</t>
    <rPh sb="4" eb="7">
      <t>サイヒョウカ</t>
    </rPh>
    <rPh sb="10" eb="12">
      <t>ショウミ</t>
    </rPh>
    <rPh sb="12" eb="14">
      <t>シサン</t>
    </rPh>
    <rPh sb="15" eb="17">
      <t>ヘンドウ</t>
    </rPh>
    <phoneticPr fontId="1"/>
  </si>
  <si>
    <t>ストック編：Ｉ．統合勘定３．調整勘定（１）1.(2)+（２）1.(2)</t>
    <rPh sb="4" eb="5">
      <t>ヘン</t>
    </rPh>
    <rPh sb="8" eb="10">
      <t>トウゴウ</t>
    </rPh>
    <rPh sb="10" eb="12">
      <t>カンジョウ</t>
    </rPh>
    <rPh sb="14" eb="16">
      <t>チョウセイ</t>
    </rPh>
    <rPh sb="16" eb="18">
      <t>カンジョウ</t>
    </rPh>
    <phoneticPr fontId="4"/>
  </si>
  <si>
    <t>非生産資産の再評価差額</t>
    <rPh sb="0" eb="11">
      <t>ヒセイサンシ</t>
    </rPh>
    <phoneticPr fontId="4"/>
  </si>
  <si>
    <t>ストック編：Ｉ．統合勘定３．調整勘定（１）2.+（２）2.</t>
    <rPh sb="4" eb="5">
      <t>ヘン</t>
    </rPh>
    <rPh sb="8" eb="10">
      <t>トウゴウ</t>
    </rPh>
    <rPh sb="10" eb="12">
      <t>カンジョウ</t>
    </rPh>
    <rPh sb="14" eb="16">
      <t>チョウセイ</t>
    </rPh>
    <rPh sb="16" eb="18">
      <t>カンジョウ</t>
    </rPh>
    <phoneticPr fontId="4"/>
  </si>
  <si>
    <t>金融資産の再評価差額</t>
    <rPh sb="0" eb="2">
      <t>キンユウ</t>
    </rPh>
    <rPh sb="2" eb="4">
      <t>シサン</t>
    </rPh>
    <rPh sb="5" eb="8">
      <t>サイヒョウカ</t>
    </rPh>
    <rPh sb="8" eb="10">
      <t>サガク</t>
    </rPh>
    <phoneticPr fontId="1"/>
  </si>
  <si>
    <t>貸借対照表勘定（期末）</t>
    <rPh sb="0" eb="5">
      <t>タイ</t>
    </rPh>
    <rPh sb="5" eb="7">
      <t>カンジョウ</t>
    </rPh>
    <rPh sb="8" eb="10">
      <t>キマツ</t>
    </rPh>
    <phoneticPr fontId="4"/>
  </si>
  <si>
    <t>期首残高</t>
    <rPh sb="0" eb="2">
      <t>キシュ</t>
    </rPh>
    <rPh sb="2" eb="4">
      <t>ザンダカ</t>
    </rPh>
    <phoneticPr fontId="1"/>
  </si>
  <si>
    <t>純固定資産形成</t>
    <rPh sb="0" eb="1">
      <t>ジュン</t>
    </rPh>
    <rPh sb="1" eb="3">
      <t>コテイ</t>
    </rPh>
    <rPh sb="3" eb="5">
      <t>シサン</t>
    </rPh>
    <rPh sb="5" eb="7">
      <t>ケイセイ</t>
    </rPh>
    <phoneticPr fontId="1"/>
  </si>
  <si>
    <t>在庫品増加[I']</t>
    <rPh sb="0" eb="3">
      <t>ザイコヒン</t>
    </rPh>
    <rPh sb="3" eb="5">
      <t>ゾウカ</t>
    </rPh>
    <phoneticPr fontId="1"/>
  </si>
  <si>
    <t>[BI]期首残高</t>
    <rPh sb="4" eb="6">
      <t>キシュ</t>
    </rPh>
    <rPh sb="6" eb="8">
      <t>ザンダカ</t>
    </rPh>
    <phoneticPr fontId="1"/>
  </si>
  <si>
    <t>[BI]当期資本蓄積額（⊿K）</t>
    <rPh sb="4" eb="6">
      <t>トウキ</t>
    </rPh>
    <rPh sb="6" eb="10">
      <t>シホンチクセキ</t>
    </rPh>
    <rPh sb="10" eb="11">
      <t>ガク</t>
    </rPh>
    <phoneticPr fontId="1"/>
  </si>
  <si>
    <t>※印（1～4）は、一国経済全体でみれば貸借同額となり、相殺消去することも可能。</t>
    <rPh sb="1" eb="2">
      <t>シルシ</t>
    </rPh>
    <rPh sb="9" eb="11">
      <t>イッコク</t>
    </rPh>
    <rPh sb="11" eb="13">
      <t>ケイザイ</t>
    </rPh>
    <rPh sb="13" eb="15">
      <t>ゼンタイ</t>
    </rPh>
    <rPh sb="19" eb="21">
      <t>タイシャク</t>
    </rPh>
    <rPh sb="21" eb="23">
      <t>ドウガク</t>
    </rPh>
    <rPh sb="27" eb="29">
      <t>ソウサイ</t>
    </rPh>
    <rPh sb="29" eb="31">
      <t>ショウキョ</t>
    </rPh>
    <rPh sb="36" eb="38">
      <t>カノウ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</si>
</sst>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[$-F800]dddd\,\ mmmm\ dd\,\ yyyy"/>
    <numFmt numFmtId="178" formatCode="#,##0.0"/>
  </numFmts>
  <fonts count="8" x14ac:knownFonts="1">
    <font>
      <sz val="1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6" fontId="2" fillId="2" borderId="0" xfId="1" applyNumberFormat="1" applyFont="1" applyFill="1">
      <alignment vertical="center"/>
    </xf>
    <xf numFmtId="176" fontId="2" fillId="0" borderId="0" xfId="1" applyNumberFormat="1" applyFont="1">
      <alignment vertical="center"/>
    </xf>
    <xf numFmtId="0" fontId="2" fillId="0" borderId="0" xfId="0" applyFont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quotePrefix="1" applyNumberFormat="1" applyFont="1" applyAlignment="1">
      <alignment horizontal="right" vertical="center"/>
    </xf>
    <xf numFmtId="177" fontId="2" fillId="0" borderId="0" xfId="1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176" fontId="2" fillId="0" borderId="0" xfId="1" applyNumberFormat="1" applyFont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2" fillId="0" borderId="0" xfId="1" applyNumberFormat="1" applyFont="1" applyAlignment="1">
      <alignment horizontal="centerContinuous" vertical="center"/>
    </xf>
    <xf numFmtId="0" fontId="2" fillId="0" borderId="2" xfId="0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176" fontId="2" fillId="0" borderId="2" xfId="1" applyNumberFormat="1" applyFont="1" applyFill="1" applyBorder="1">
      <alignment vertical="center"/>
    </xf>
    <xf numFmtId="0" fontId="2" fillId="0" borderId="4" xfId="0" applyFont="1" applyBorder="1">
      <alignment vertical="center"/>
    </xf>
    <xf numFmtId="176" fontId="2" fillId="2" borderId="3" xfId="1" applyNumberFormat="1" applyFont="1" applyFill="1" applyBorder="1">
      <alignment vertical="center"/>
    </xf>
    <xf numFmtId="176" fontId="2" fillId="0" borderId="0" xfId="1" applyNumberFormat="1" applyFont="1" applyBorder="1">
      <alignment vertical="center"/>
    </xf>
    <xf numFmtId="176" fontId="2" fillId="0" borderId="1" xfId="1" applyNumberFormat="1" applyFont="1" applyFill="1" applyBorder="1">
      <alignment vertical="center"/>
    </xf>
    <xf numFmtId="176" fontId="2" fillId="0" borderId="0" xfId="1" applyNumberFormat="1" applyFont="1" applyFill="1" applyBorder="1">
      <alignment vertical="center"/>
    </xf>
    <xf numFmtId="0" fontId="5" fillId="0" borderId="5" xfId="0" applyFont="1" applyBorder="1">
      <alignment vertical="center"/>
    </xf>
    <xf numFmtId="176" fontId="2" fillId="2" borderId="0" xfId="1" applyNumberFormat="1" applyFont="1" applyFill="1" applyBorder="1">
      <alignment vertical="center"/>
    </xf>
    <xf numFmtId="0" fontId="2" fillId="0" borderId="5" xfId="0" applyFont="1" applyBorder="1">
      <alignment vertical="center"/>
    </xf>
    <xf numFmtId="176" fontId="2" fillId="2" borderId="1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0" fontId="0" fillId="0" borderId="0" xfId="0" applyAlignment="1">
      <alignment horizontal="centerContinuous" vertical="center"/>
    </xf>
    <xf numFmtId="176" fontId="2" fillId="0" borderId="7" xfId="1" applyNumberFormat="1" applyFont="1" applyFill="1" applyBorder="1">
      <alignment vertical="center"/>
    </xf>
    <xf numFmtId="176" fontId="2" fillId="0" borderId="8" xfId="1" applyNumberFormat="1" applyFont="1" applyFill="1" applyBorder="1">
      <alignment vertical="center"/>
    </xf>
    <xf numFmtId="0" fontId="6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" fontId="2" fillId="2" borderId="0" xfId="0" applyNumberFormat="1" applyFont="1" applyFill="1">
      <alignment vertical="center"/>
    </xf>
    <xf numFmtId="176" fontId="2" fillId="0" borderId="2" xfId="1" applyNumberFormat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176" fontId="2" fillId="0" borderId="0" xfId="1" applyNumberFormat="1" applyFont="1" applyBorder="1" applyAlignment="1">
      <alignment horizontal="right" vertical="center"/>
    </xf>
    <xf numFmtId="178" fontId="2" fillId="2" borderId="0" xfId="0" applyNumberFormat="1" applyFont="1" applyFill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2" fillId="3" borderId="0" xfId="0" applyFont="1" applyFill="1">
      <alignment vertical="center"/>
    </xf>
    <xf numFmtId="176" fontId="7" fillId="2" borderId="0" xfId="1" applyNumberFormat="1" applyFont="1" applyFill="1" applyBorder="1">
      <alignment vertical="center"/>
    </xf>
    <xf numFmtId="0" fontId="2" fillId="3" borderId="0" xfId="0" applyFont="1" applyFill="1" applyAlignment="1">
      <alignment horizontal="left" vertical="center"/>
    </xf>
    <xf numFmtId="176" fontId="7" fillId="0" borderId="0" xfId="1" applyNumberFormat="1" applyFont="1" applyFill="1" applyBorder="1">
      <alignment vertical="center"/>
    </xf>
    <xf numFmtId="0" fontId="2" fillId="0" borderId="0" xfId="0" applyFont="1" applyAlignment="1">
      <alignment horizontal="left" vertical="center"/>
    </xf>
    <xf numFmtId="176" fontId="7" fillId="0" borderId="0" xfId="1" applyNumberFormat="1" applyFont="1" applyBorder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Fill="1" applyAlignment="1">
      <alignment horizontal="centerContinuous" vertical="center"/>
    </xf>
    <xf numFmtId="176" fontId="2" fillId="0" borderId="3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409CB-0C6E-49F6-AD7B-1DC77DEEE0A0}">
  <sheetPr>
    <tabColor rgb="FFFFC000"/>
    <pageSetUpPr fitToPage="1"/>
  </sheetPr>
  <dimension ref="A1:AL79"/>
  <sheetViews>
    <sheetView tabSelected="1" zoomScale="78" zoomScaleNormal="78" workbookViewId="0">
      <selection activeCell="E26" sqref="E26"/>
    </sheetView>
  </sheetViews>
  <sheetFormatPr defaultColWidth="8.73046875" defaultRowHeight="12.75" x14ac:dyDescent="0.25"/>
  <cols>
    <col min="1" max="1" width="80.86328125" style="3" customWidth="1"/>
    <col min="2" max="3" width="10" style="2" bestFit="1" customWidth="1"/>
    <col min="4" max="7" width="3.1328125" style="3" customWidth="1"/>
    <col min="8" max="8" width="22.1328125" style="3" customWidth="1"/>
    <col min="9" max="9" width="12.46484375" style="2" customWidth="1"/>
    <col min="10" max="10" width="11.1328125" style="2" bestFit="1" customWidth="1"/>
    <col min="11" max="11" width="11.1328125" style="4" customWidth="1"/>
    <col min="12" max="15" width="3.1328125" style="3" customWidth="1"/>
    <col min="16" max="16" width="20.3984375" style="3" customWidth="1"/>
    <col min="17" max="17" width="12.86328125" style="2" bestFit="1" customWidth="1"/>
    <col min="18" max="18" width="11.1328125" style="2" bestFit="1" customWidth="1"/>
    <col min="19" max="19" width="10.3984375" style="2" bestFit="1" customWidth="1"/>
    <col min="20" max="21" width="10.1328125" style="3" customWidth="1"/>
    <col min="22" max="25" width="3.1328125" style="3" customWidth="1"/>
    <col min="26" max="26" width="11.86328125" style="3" customWidth="1"/>
    <col min="27" max="27" width="11" style="3" bestFit="1" customWidth="1"/>
    <col min="28" max="28" width="11.1328125" style="3" bestFit="1" customWidth="1"/>
    <col min="29" max="33" width="3.1328125" style="3" customWidth="1"/>
    <col min="34" max="34" width="10.59765625" style="3" bestFit="1" customWidth="1"/>
    <col min="35" max="35" width="10.1328125" style="3" bestFit="1" customWidth="1"/>
    <col min="36" max="36" width="5.59765625" style="3" customWidth="1"/>
    <col min="37" max="37" width="10.59765625" style="3" bestFit="1" customWidth="1"/>
    <col min="38" max="16384" width="8.73046875" style="3"/>
  </cols>
  <sheetData>
    <row r="1" spans="1:22" x14ac:dyDescent="0.25">
      <c r="A1" s="1" t="s">
        <v>0</v>
      </c>
      <c r="S1" s="5" t="s">
        <v>1</v>
      </c>
    </row>
    <row r="2" spans="1:22" x14ac:dyDescent="0.25">
      <c r="A2" s="4" t="s">
        <v>2</v>
      </c>
      <c r="D2" s="6"/>
      <c r="E2" s="7"/>
      <c r="F2" s="7"/>
      <c r="G2" s="7"/>
      <c r="H2" s="7"/>
      <c r="I2" s="8"/>
      <c r="S2" s="9" t="s">
        <v>3</v>
      </c>
    </row>
    <row r="3" spans="1:22" x14ac:dyDescent="0.25">
      <c r="D3" s="10" t="s">
        <v>4</v>
      </c>
      <c r="E3" s="10"/>
      <c r="F3" s="10"/>
      <c r="G3" s="10"/>
      <c r="H3" s="10"/>
      <c r="I3" s="10"/>
      <c r="J3" s="10"/>
      <c r="K3" s="10"/>
      <c r="L3" s="11"/>
      <c r="M3" s="11"/>
      <c r="N3" s="11"/>
      <c r="O3" s="11"/>
      <c r="P3" s="11"/>
      <c r="Q3" s="12"/>
      <c r="R3" s="12"/>
      <c r="S3" s="12"/>
    </row>
    <row r="4" spans="1:22" x14ac:dyDescent="0.25">
      <c r="A4" s="3" t="s">
        <v>5</v>
      </c>
      <c r="D4" s="13" t="s">
        <v>6</v>
      </c>
      <c r="E4" s="13"/>
      <c r="F4" s="13"/>
      <c r="G4" s="13"/>
      <c r="H4" s="13"/>
      <c r="I4" s="14">
        <f>J5+J8</f>
        <v>11029653.4</v>
      </c>
      <c r="J4" s="15"/>
      <c r="K4" s="16"/>
      <c r="L4" s="17" t="s">
        <v>7</v>
      </c>
      <c r="M4" s="13"/>
      <c r="N4" s="13"/>
      <c r="O4" s="13"/>
      <c r="P4" s="13"/>
      <c r="Q4" s="18">
        <v>7509238.3000000007</v>
      </c>
      <c r="R4" s="15"/>
      <c r="S4" s="15"/>
      <c r="V4" s="3" t="s">
        <v>8</v>
      </c>
    </row>
    <row r="5" spans="1:22" x14ac:dyDescent="0.25">
      <c r="A5" s="3" t="s">
        <v>9</v>
      </c>
      <c r="E5" s="3" t="s">
        <v>10</v>
      </c>
      <c r="I5" s="19"/>
      <c r="J5" s="20">
        <f>SUM(K6:K7)</f>
        <v>3189187.9000000004</v>
      </c>
      <c r="K5" s="21"/>
      <c r="L5" s="22" t="s">
        <v>11</v>
      </c>
      <c r="Q5" s="14">
        <f>Q9-Q4</f>
        <v>3520415.0999999996</v>
      </c>
      <c r="R5" s="19"/>
      <c r="S5" s="19"/>
      <c r="V5" s="3" t="s">
        <v>12</v>
      </c>
    </row>
    <row r="6" spans="1:22" x14ac:dyDescent="0.25">
      <c r="F6" s="3" t="s">
        <v>13</v>
      </c>
      <c r="I6" s="19"/>
      <c r="K6" s="23">
        <v>1986211.5</v>
      </c>
      <c r="L6" s="24"/>
      <c r="Q6" s="19"/>
      <c r="R6" s="19"/>
      <c r="S6" s="19"/>
    </row>
    <row r="7" spans="1:22" x14ac:dyDescent="0.25">
      <c r="F7" s="3" t="s">
        <v>14</v>
      </c>
      <c r="I7" s="19"/>
      <c r="K7" s="23">
        <v>1202976.4000000001</v>
      </c>
      <c r="L7" s="24"/>
      <c r="Q7" s="19"/>
      <c r="R7" s="19"/>
      <c r="S7" s="19"/>
    </row>
    <row r="8" spans="1:22" x14ac:dyDescent="0.25">
      <c r="A8" s="3" t="s">
        <v>15</v>
      </c>
      <c r="E8" s="3" t="s">
        <v>16</v>
      </c>
      <c r="I8" s="19"/>
      <c r="J8" s="25">
        <v>7840465.5</v>
      </c>
      <c r="K8" s="21"/>
      <c r="L8" s="24"/>
      <c r="Q8" s="19"/>
      <c r="R8" s="19"/>
      <c r="S8" s="19"/>
    </row>
    <row r="9" spans="1:22" ht="13.15" thickBot="1" x14ac:dyDescent="0.3">
      <c r="I9" s="26">
        <f>SUM(I4:I8)</f>
        <v>11029653.4</v>
      </c>
      <c r="J9" s="19"/>
      <c r="K9" s="21"/>
      <c r="L9" s="24"/>
      <c r="Q9" s="26">
        <f>I9</f>
        <v>11029653.4</v>
      </c>
      <c r="R9" s="19"/>
      <c r="S9" s="19"/>
    </row>
    <row r="10" spans="1:22" ht="13.15" thickTop="1" x14ac:dyDescent="0.25"/>
    <row r="11" spans="1:22" x14ac:dyDescent="0.25">
      <c r="D11" s="27" t="s">
        <v>17</v>
      </c>
      <c r="E11" s="11"/>
      <c r="F11" s="11"/>
      <c r="G11" s="11"/>
      <c r="H11" s="11"/>
      <c r="I11" s="10"/>
      <c r="J11" s="12"/>
      <c r="K11" s="10"/>
      <c r="L11" s="10"/>
      <c r="M11" s="10"/>
      <c r="N11" s="10"/>
      <c r="O11" s="10"/>
      <c r="P11" s="10"/>
      <c r="Q11" s="12"/>
      <c r="R11" s="12"/>
      <c r="S11" s="12"/>
    </row>
    <row r="12" spans="1:22" x14ac:dyDescent="0.25">
      <c r="D12" s="13" t="s">
        <v>18</v>
      </c>
      <c r="E12" s="13"/>
      <c r="F12" s="13"/>
      <c r="G12" s="13"/>
      <c r="H12" s="13"/>
      <c r="I12" s="15"/>
      <c r="J12" s="15"/>
      <c r="K12" s="28"/>
      <c r="L12" s="13" t="s">
        <v>19</v>
      </c>
      <c r="M12" s="13"/>
      <c r="N12" s="13"/>
      <c r="O12" s="13"/>
      <c r="P12" s="13"/>
      <c r="Q12" s="14">
        <f>SUM(R13:R14)</f>
        <v>1049508.9000000001</v>
      </c>
      <c r="R12" s="15"/>
      <c r="S12" s="15"/>
      <c r="V12" s="3" t="s">
        <v>20</v>
      </c>
    </row>
    <row r="13" spans="1:22" x14ac:dyDescent="0.25">
      <c r="A13" s="3" t="s">
        <v>21</v>
      </c>
      <c r="E13" s="3" t="s">
        <v>22</v>
      </c>
      <c r="I13" s="23">
        <v>492650.1</v>
      </c>
      <c r="J13" s="19"/>
      <c r="K13" s="29"/>
      <c r="M13" s="3" t="s">
        <v>23</v>
      </c>
      <c r="Q13" s="19"/>
      <c r="R13" s="23">
        <v>493319.3</v>
      </c>
      <c r="S13" s="19"/>
      <c r="V13" s="3" t="s">
        <v>24</v>
      </c>
    </row>
    <row r="14" spans="1:22" x14ac:dyDescent="0.25">
      <c r="A14" s="3" t="s">
        <v>25</v>
      </c>
      <c r="D14" s="30" t="s">
        <v>26</v>
      </c>
      <c r="I14" s="31">
        <f>SUM(J16:J19)</f>
        <v>556795.30000000005</v>
      </c>
      <c r="J14" s="19"/>
      <c r="K14" s="29"/>
      <c r="M14" s="3" t="s">
        <v>27</v>
      </c>
      <c r="Q14" s="19"/>
      <c r="R14" s="31">
        <f>SUM(S16:S20)</f>
        <v>556189.60000000009</v>
      </c>
      <c r="S14" s="19"/>
      <c r="V14" s="3" t="s">
        <v>28</v>
      </c>
    </row>
    <row r="15" spans="1:22" x14ac:dyDescent="0.25">
      <c r="E15" s="32" t="s">
        <v>29</v>
      </c>
      <c r="I15" s="19"/>
      <c r="J15" s="19"/>
      <c r="K15" s="29"/>
      <c r="N15" s="33" t="s">
        <v>30</v>
      </c>
      <c r="Q15" s="19"/>
      <c r="R15" s="19"/>
      <c r="S15" s="19"/>
    </row>
    <row r="16" spans="1:22" x14ac:dyDescent="0.25">
      <c r="A16" s="3" t="s">
        <v>31</v>
      </c>
      <c r="F16" s="3" t="s">
        <v>32</v>
      </c>
      <c r="J16" s="23">
        <v>132362.20000000001</v>
      </c>
      <c r="K16" s="29"/>
      <c r="O16" s="3" t="s">
        <v>33</v>
      </c>
      <c r="Q16" s="19"/>
      <c r="R16" s="19"/>
      <c r="S16" s="23">
        <v>305032.7</v>
      </c>
      <c r="V16" s="3" t="s">
        <v>34</v>
      </c>
    </row>
    <row r="17" spans="1:22" x14ac:dyDescent="0.25">
      <c r="A17" s="3" t="s">
        <v>35</v>
      </c>
      <c r="E17" s="34"/>
      <c r="F17" s="3" t="s">
        <v>36</v>
      </c>
      <c r="I17" s="21"/>
      <c r="J17" s="23">
        <v>281235.3</v>
      </c>
      <c r="K17" s="29"/>
      <c r="O17" s="3" t="s">
        <v>37</v>
      </c>
      <c r="Q17" s="19"/>
      <c r="R17" s="19"/>
      <c r="S17" s="23">
        <v>108905.2</v>
      </c>
      <c r="V17" s="3" t="s">
        <v>38</v>
      </c>
    </row>
    <row r="18" spans="1:22" x14ac:dyDescent="0.25">
      <c r="A18" s="3" t="s">
        <v>39</v>
      </c>
      <c r="B18" s="2" t="s">
        <v>40</v>
      </c>
      <c r="C18" s="2" t="s">
        <v>41</v>
      </c>
      <c r="F18" s="35" t="s">
        <v>42</v>
      </c>
      <c r="I18" s="21"/>
      <c r="J18" s="23">
        <v>100221.2</v>
      </c>
      <c r="K18" s="29"/>
      <c r="N18" s="33"/>
      <c r="O18" s="3" t="s">
        <v>43</v>
      </c>
      <c r="Q18" s="19"/>
      <c r="R18" s="19"/>
      <c r="S18" s="23">
        <v>140098.70000000001</v>
      </c>
      <c r="V18" s="3" t="s">
        <v>44</v>
      </c>
    </row>
    <row r="19" spans="1:22" x14ac:dyDescent="0.25">
      <c r="A19" s="3" t="s">
        <v>45</v>
      </c>
      <c r="B19" s="1">
        <v>45914.8</v>
      </c>
      <c r="C19" s="1">
        <v>2938.2</v>
      </c>
      <c r="F19" s="3" t="s">
        <v>46</v>
      </c>
      <c r="I19" s="21"/>
      <c r="J19" s="23">
        <f>B19-C19</f>
        <v>42976.600000000006</v>
      </c>
      <c r="K19" s="29"/>
      <c r="O19" s="3" t="s">
        <v>47</v>
      </c>
      <c r="Q19" s="19"/>
      <c r="R19" s="19"/>
      <c r="S19" s="23">
        <v>2041.9</v>
      </c>
      <c r="T19" s="3" t="s">
        <v>48</v>
      </c>
      <c r="U19" s="3" t="s">
        <v>49</v>
      </c>
      <c r="V19" s="3" t="s">
        <v>50</v>
      </c>
    </row>
    <row r="20" spans="1:22" x14ac:dyDescent="0.25">
      <c r="A20" s="3" t="s">
        <v>51</v>
      </c>
      <c r="D20" s="3" t="s">
        <v>52</v>
      </c>
      <c r="I20" s="4">
        <v>-605.70000000000005</v>
      </c>
      <c r="J20" s="19"/>
      <c r="K20" s="29"/>
      <c r="O20" s="3" t="s">
        <v>53</v>
      </c>
      <c r="Q20" s="19"/>
      <c r="R20" s="19"/>
      <c r="S20" s="21">
        <f>T20-U20</f>
        <v>111.10000000000582</v>
      </c>
      <c r="T20" s="36">
        <v>101946.5</v>
      </c>
      <c r="U20" s="36">
        <v>101835.4</v>
      </c>
      <c r="V20" s="3" t="s">
        <v>54</v>
      </c>
    </row>
    <row r="21" spans="1:22" ht="13.15" thickBot="1" x14ac:dyDescent="0.3">
      <c r="I21" s="26">
        <f>Q21</f>
        <v>1049508.9000000001</v>
      </c>
      <c r="J21" s="21"/>
      <c r="K21" s="29"/>
      <c r="N21" s="33"/>
      <c r="Q21" s="26">
        <f>SUM(Q12:Q20)</f>
        <v>1049508.9000000001</v>
      </c>
      <c r="R21" s="19"/>
      <c r="S21" s="19"/>
    </row>
    <row r="22" spans="1:22" ht="13.15" thickTop="1" x14ac:dyDescent="0.25">
      <c r="I22" s="21"/>
      <c r="J22" s="19"/>
      <c r="K22" s="21"/>
    </row>
    <row r="23" spans="1:22" ht="12.95" customHeight="1" x14ac:dyDescent="0.25">
      <c r="D23" s="10" t="s">
        <v>55</v>
      </c>
      <c r="E23" s="10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2"/>
      <c r="R23" s="12"/>
      <c r="S23" s="12"/>
    </row>
    <row r="24" spans="1:22" x14ac:dyDescent="0.25">
      <c r="D24" s="13" t="s">
        <v>56</v>
      </c>
      <c r="E24" s="13"/>
      <c r="F24" s="13"/>
      <c r="G24" s="13"/>
      <c r="H24" s="13"/>
      <c r="I24" s="37">
        <f>J25+J26</f>
        <v>413937.9</v>
      </c>
      <c r="J24" s="15"/>
      <c r="K24" s="16"/>
      <c r="L24" s="38" t="s">
        <v>57</v>
      </c>
      <c r="M24" s="13"/>
      <c r="N24" s="13"/>
      <c r="O24" s="13"/>
      <c r="P24" s="13"/>
      <c r="Q24" s="14">
        <f>SUM(R25:R28)</f>
        <v>443722.2</v>
      </c>
      <c r="R24" s="15"/>
      <c r="S24" s="15"/>
      <c r="V24" s="3" t="s">
        <v>58</v>
      </c>
    </row>
    <row r="25" spans="1:22" x14ac:dyDescent="0.25">
      <c r="E25" s="3" t="s">
        <v>33</v>
      </c>
      <c r="I25" s="39"/>
      <c r="J25" s="19">
        <f>S16</f>
        <v>305032.7</v>
      </c>
      <c r="K25" s="21"/>
      <c r="L25" s="24"/>
      <c r="M25" s="35" t="s">
        <v>59</v>
      </c>
      <c r="Q25" s="19"/>
      <c r="R25" s="31">
        <f>SUM(S26:S27)</f>
        <v>424433.10000000003</v>
      </c>
      <c r="S25" s="19"/>
    </row>
    <row r="26" spans="1:22" x14ac:dyDescent="0.25">
      <c r="E26" s="3" t="s">
        <v>37</v>
      </c>
      <c r="I26" s="39"/>
      <c r="J26" s="19">
        <f>S17</f>
        <v>108905.2</v>
      </c>
      <c r="K26" s="21"/>
      <c r="L26" s="24"/>
      <c r="N26" s="35" t="s">
        <v>26</v>
      </c>
      <c r="Q26" s="19"/>
      <c r="R26" s="19"/>
      <c r="S26" s="19">
        <f>I14</f>
        <v>556795.30000000005</v>
      </c>
    </row>
    <row r="27" spans="1:22" x14ac:dyDescent="0.25">
      <c r="A27" s="3" t="s">
        <v>60</v>
      </c>
      <c r="D27" s="35" t="s">
        <v>61</v>
      </c>
      <c r="I27" s="21">
        <f>I39-I24</f>
        <v>29784.299999999988</v>
      </c>
      <c r="J27" s="19"/>
      <c r="K27" s="21"/>
      <c r="L27" s="24"/>
      <c r="N27" s="32" t="s">
        <v>62</v>
      </c>
      <c r="Q27" s="19"/>
      <c r="R27" s="19"/>
      <c r="S27" s="19">
        <f>-J16</f>
        <v>-132362.20000000001</v>
      </c>
    </row>
    <row r="28" spans="1:22" x14ac:dyDescent="0.25">
      <c r="I28" s="21"/>
      <c r="J28" s="19"/>
      <c r="K28" s="21"/>
      <c r="L28" s="24"/>
      <c r="M28" s="3" t="s">
        <v>63</v>
      </c>
      <c r="N28" s="32"/>
      <c r="Q28" s="19"/>
      <c r="R28" s="31">
        <f>SUM(S29:S31)</f>
        <v>19289.100000000002</v>
      </c>
      <c r="S28" s="19"/>
    </row>
    <row r="29" spans="1:22" x14ac:dyDescent="0.25">
      <c r="I29" s="21"/>
      <c r="J29" s="19"/>
      <c r="K29" s="21"/>
      <c r="L29" s="24"/>
      <c r="N29" s="32" t="s">
        <v>64</v>
      </c>
      <c r="Q29" s="19"/>
      <c r="R29" s="19"/>
      <c r="S29" s="40">
        <v>114.9</v>
      </c>
      <c r="V29" s="3" t="s">
        <v>65</v>
      </c>
    </row>
    <row r="30" spans="1:22" x14ac:dyDescent="0.25">
      <c r="I30" s="21"/>
      <c r="J30" s="19"/>
      <c r="K30" s="21"/>
      <c r="L30" s="24"/>
      <c r="N30" s="32" t="s">
        <v>66</v>
      </c>
      <c r="Q30" s="19"/>
      <c r="R30" s="19"/>
      <c r="S30" s="40">
        <v>21069.7</v>
      </c>
      <c r="V30" s="3" t="s">
        <v>67</v>
      </c>
    </row>
    <row r="31" spans="1:22" x14ac:dyDescent="0.25">
      <c r="I31" s="21"/>
      <c r="J31" s="19"/>
      <c r="K31" s="21"/>
      <c r="L31" s="24"/>
      <c r="N31" s="32" t="s">
        <v>68</v>
      </c>
      <c r="Q31" s="19"/>
      <c r="R31" s="19"/>
      <c r="S31" s="40">
        <v>-1895.5</v>
      </c>
      <c r="V31" s="3" t="s">
        <v>69</v>
      </c>
    </row>
    <row r="32" spans="1:22" x14ac:dyDescent="0.25">
      <c r="D32" s="3" t="s">
        <v>70</v>
      </c>
      <c r="I32" s="21"/>
      <c r="J32" s="19"/>
      <c r="K32" s="21"/>
      <c r="L32" s="24" t="s">
        <v>71</v>
      </c>
      <c r="N32" s="32"/>
      <c r="Q32" s="19"/>
      <c r="R32" s="19"/>
      <c r="S32" s="41"/>
    </row>
    <row r="33" spans="1:38" x14ac:dyDescent="0.25">
      <c r="A33" s="3" t="s">
        <v>72</v>
      </c>
      <c r="E33" s="42" t="s">
        <v>73</v>
      </c>
      <c r="F33" s="42"/>
      <c r="G33" s="42"/>
      <c r="H33" s="42"/>
      <c r="I33" s="21"/>
      <c r="J33" s="43">
        <v>92238.3</v>
      </c>
      <c r="K33" s="21"/>
      <c r="L33" s="24"/>
      <c r="M33" s="42" t="s">
        <v>74</v>
      </c>
      <c r="N33" s="44"/>
      <c r="O33" s="42"/>
      <c r="P33" s="42"/>
      <c r="Q33" s="21"/>
      <c r="R33" s="21"/>
      <c r="S33" s="45">
        <f>J33</f>
        <v>92238.3</v>
      </c>
      <c r="V33" s="3" t="s">
        <v>75</v>
      </c>
    </row>
    <row r="34" spans="1:38" ht="13.5" customHeight="1" x14ac:dyDescent="0.25">
      <c r="D34" s="3" t="s">
        <v>76</v>
      </c>
      <c r="I34" s="19"/>
      <c r="J34" s="19"/>
      <c r="K34" s="21"/>
      <c r="L34" s="24" t="s">
        <v>77</v>
      </c>
      <c r="Y34" s="34"/>
      <c r="Z34" s="34"/>
      <c r="AA34" s="34"/>
      <c r="AB34" s="46"/>
      <c r="AC34" s="46"/>
      <c r="AD34" s="46"/>
      <c r="AE34" s="46"/>
      <c r="AF34" s="46"/>
      <c r="AH34" s="19"/>
      <c r="AI34" s="19"/>
      <c r="AJ34" s="19"/>
      <c r="AK34" s="19"/>
    </row>
    <row r="35" spans="1:38" ht="13.5" customHeight="1" x14ac:dyDescent="0.25">
      <c r="A35" s="3" t="s">
        <v>78</v>
      </c>
      <c r="E35" s="3" t="s">
        <v>79</v>
      </c>
      <c r="I35" s="19"/>
      <c r="J35" s="43">
        <v>78384.899999999994</v>
      </c>
      <c r="K35" s="45"/>
      <c r="L35" s="24"/>
      <c r="M35" s="3" t="s">
        <v>80</v>
      </c>
      <c r="Q35" s="19"/>
      <c r="R35" s="19"/>
      <c r="S35" s="47">
        <f>J37</f>
        <v>57053.1</v>
      </c>
      <c r="V35" s="3" t="s">
        <v>81</v>
      </c>
      <c r="AA35" s="19"/>
      <c r="AB35" s="19"/>
      <c r="AH35" s="19"/>
      <c r="AI35" s="19"/>
      <c r="AJ35" s="19"/>
      <c r="AK35" s="19"/>
    </row>
    <row r="36" spans="1:38" ht="13.5" customHeight="1" x14ac:dyDescent="0.25">
      <c r="D36" s="3" t="s">
        <v>82</v>
      </c>
      <c r="I36" s="19"/>
      <c r="J36" s="19"/>
      <c r="K36" s="21"/>
      <c r="L36" s="24"/>
      <c r="M36" s="3" t="s">
        <v>83</v>
      </c>
      <c r="O36" s="32"/>
      <c r="Q36" s="19"/>
      <c r="R36" s="19"/>
      <c r="S36" s="47">
        <f>J38</f>
        <v>82125.5</v>
      </c>
      <c r="V36" s="3" t="s">
        <v>84</v>
      </c>
      <c r="AA36" s="48"/>
      <c r="AD36" s="30"/>
      <c r="AH36" s="19"/>
      <c r="AI36" s="19"/>
      <c r="AJ36" s="19"/>
      <c r="AK36" s="48"/>
    </row>
    <row r="37" spans="1:38" ht="13.5" customHeight="1" x14ac:dyDescent="0.25">
      <c r="A37" s="3" t="s">
        <v>85</v>
      </c>
      <c r="E37" s="3" t="s">
        <v>86</v>
      </c>
      <c r="I37" s="19"/>
      <c r="J37" s="43">
        <v>57053.1</v>
      </c>
      <c r="K37" s="45"/>
      <c r="L37" s="24" t="s">
        <v>87</v>
      </c>
      <c r="Q37" s="19"/>
      <c r="R37" s="19"/>
      <c r="S37" s="19"/>
      <c r="AA37" s="19"/>
      <c r="AB37" s="19"/>
      <c r="AD37" s="32"/>
      <c r="AI37" s="48"/>
      <c r="AJ37" s="48"/>
    </row>
    <row r="38" spans="1:38" ht="13.5" customHeight="1" x14ac:dyDescent="0.25">
      <c r="A38" s="3" t="s">
        <v>88</v>
      </c>
      <c r="E38" s="3" t="s">
        <v>89</v>
      </c>
      <c r="I38" s="19"/>
      <c r="J38" s="43">
        <v>82125.5</v>
      </c>
      <c r="K38" s="45"/>
      <c r="L38" s="24"/>
      <c r="M38" s="3" t="s">
        <v>90</v>
      </c>
      <c r="Q38" s="19"/>
      <c r="R38" s="19"/>
      <c r="S38" s="47">
        <f>J35</f>
        <v>78384.899999999994</v>
      </c>
      <c r="V38" s="3" t="s">
        <v>91</v>
      </c>
      <c r="AA38" s="21"/>
      <c r="AB38" s="19"/>
      <c r="AH38" s="48"/>
      <c r="AK38" s="48"/>
      <c r="AL38" s="30"/>
    </row>
    <row r="39" spans="1:38" ht="13.5" customHeight="1" thickBot="1" x14ac:dyDescent="0.3">
      <c r="A39" s="7"/>
      <c r="I39" s="26">
        <f>Q39</f>
        <v>443722.2</v>
      </c>
      <c r="J39" s="19"/>
      <c r="K39" s="21"/>
      <c r="L39" s="24"/>
      <c r="Q39" s="26">
        <f>SUM(Q24:Q38)</f>
        <v>443722.2</v>
      </c>
      <c r="R39" s="19"/>
      <c r="S39" s="19"/>
      <c r="AA39" s="48"/>
      <c r="AF39" s="32"/>
      <c r="AH39" s="48"/>
      <c r="AK39" s="48"/>
    </row>
    <row r="40" spans="1:38" ht="13.5" customHeight="1" thickTop="1" x14ac:dyDescent="0.25">
      <c r="A40" s="7"/>
      <c r="I40" s="19"/>
      <c r="J40" s="19"/>
      <c r="K40" s="21"/>
      <c r="Q40" s="19"/>
      <c r="R40" s="19"/>
      <c r="S40" s="19"/>
      <c r="AA40" s="48"/>
      <c r="AC40" s="30"/>
      <c r="AH40" s="48"/>
      <c r="AK40" s="48"/>
    </row>
    <row r="41" spans="1:38" ht="12.95" customHeight="1" x14ac:dyDescent="0.25">
      <c r="D41" s="10" t="s">
        <v>92</v>
      </c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  <c r="P41" s="11"/>
      <c r="Q41" s="12"/>
      <c r="R41" s="12"/>
      <c r="S41" s="12"/>
      <c r="AA41" s="21"/>
      <c r="AH41" s="21"/>
      <c r="AK41" s="21"/>
      <c r="AL41" s="30"/>
    </row>
    <row r="42" spans="1:38" x14ac:dyDescent="0.25">
      <c r="A42" s="49"/>
      <c r="D42" s="13" t="s">
        <v>93</v>
      </c>
      <c r="E42" s="13"/>
      <c r="F42" s="13"/>
      <c r="G42" s="13"/>
      <c r="H42" s="13"/>
      <c r="I42" s="14">
        <f>SUM(J43:J44)</f>
        <v>7736.5</v>
      </c>
      <c r="J42" s="15"/>
      <c r="K42" s="16"/>
      <c r="L42" s="50" t="s">
        <v>94</v>
      </c>
      <c r="M42" s="13"/>
      <c r="N42" s="13"/>
      <c r="O42" s="13"/>
      <c r="P42" s="13"/>
      <c r="Q42" s="14">
        <f>SUM(R43:R44)</f>
        <v>29573.799999999988</v>
      </c>
      <c r="R42" s="15"/>
      <c r="S42" s="15"/>
      <c r="AA42" s="48"/>
    </row>
    <row r="43" spans="1:38" x14ac:dyDescent="0.25">
      <c r="A43" s="49"/>
      <c r="E43" s="3" t="s">
        <v>43</v>
      </c>
      <c r="I43" s="19"/>
      <c r="J43" s="19">
        <f>S18</f>
        <v>140098.70000000001</v>
      </c>
      <c r="K43" s="21"/>
      <c r="L43" s="51"/>
      <c r="M43" s="35" t="s">
        <v>61</v>
      </c>
      <c r="R43" s="19">
        <f>I27</f>
        <v>29784.299999999988</v>
      </c>
      <c r="S43" s="19"/>
    </row>
    <row r="44" spans="1:38" x14ac:dyDescent="0.25">
      <c r="E44" s="32" t="s">
        <v>62</v>
      </c>
      <c r="F44" s="52"/>
      <c r="G44" s="52"/>
      <c r="H44" s="52"/>
      <c r="I44" s="39"/>
      <c r="J44" s="19">
        <f>-J16</f>
        <v>-132362.20000000001</v>
      </c>
      <c r="K44" s="21"/>
      <c r="L44" s="24"/>
      <c r="M44" s="3" t="s">
        <v>95</v>
      </c>
      <c r="R44" s="23">
        <v>-210.5</v>
      </c>
      <c r="S44" s="19"/>
      <c r="V44" s="3" t="s">
        <v>96</v>
      </c>
    </row>
    <row r="45" spans="1:38" x14ac:dyDescent="0.25">
      <c r="D45" s="3" t="s">
        <v>47</v>
      </c>
      <c r="E45" s="32"/>
      <c r="F45" s="52"/>
      <c r="G45" s="52"/>
      <c r="H45" s="52"/>
      <c r="I45" s="19">
        <f>S19</f>
        <v>2041.9</v>
      </c>
      <c r="J45" s="19"/>
      <c r="K45" s="21"/>
      <c r="L45" s="24" t="s">
        <v>97</v>
      </c>
      <c r="Q45" s="21">
        <f>I20</f>
        <v>-605.70000000000005</v>
      </c>
      <c r="S45" s="19"/>
      <c r="V45" s="3" t="s">
        <v>98</v>
      </c>
    </row>
    <row r="46" spans="1:38" x14ac:dyDescent="0.25">
      <c r="A46" s="3" t="s">
        <v>99</v>
      </c>
      <c r="D46" s="3" t="s">
        <v>100</v>
      </c>
      <c r="E46" s="52"/>
      <c r="F46" s="52"/>
      <c r="G46" s="52"/>
      <c r="H46" s="52"/>
      <c r="I46" s="39">
        <v>0</v>
      </c>
      <c r="J46" s="19"/>
      <c r="K46" s="21"/>
      <c r="L46" s="24"/>
      <c r="Q46" s="19"/>
      <c r="S46" s="19"/>
    </row>
    <row r="47" spans="1:38" x14ac:dyDescent="0.25">
      <c r="A47" s="3" t="s">
        <v>101</v>
      </c>
      <c r="D47" s="35" t="s">
        <v>102</v>
      </c>
      <c r="I47" s="19">
        <f>I48-(I42+I45+I46)</f>
        <v>19189.69999999999</v>
      </c>
      <c r="J47" s="19"/>
      <c r="K47" s="21"/>
      <c r="L47" s="24"/>
      <c r="Q47" s="19"/>
      <c r="S47" s="19"/>
    </row>
    <row r="48" spans="1:38" ht="13.15" thickBot="1" x14ac:dyDescent="0.3">
      <c r="I48" s="26">
        <f>Q48</f>
        <v>28968.099999999988</v>
      </c>
      <c r="J48" s="19"/>
      <c r="K48" s="21"/>
      <c r="L48" s="24"/>
      <c r="Q48" s="26">
        <f>SUM(Q42:Q45)</f>
        <v>28968.099999999988</v>
      </c>
      <c r="S48" s="19"/>
    </row>
    <row r="49" spans="1:22" ht="13.15" thickTop="1" x14ac:dyDescent="0.25">
      <c r="S49" s="19"/>
    </row>
    <row r="50" spans="1:22" x14ac:dyDescent="0.25">
      <c r="D50" s="11" t="s">
        <v>103</v>
      </c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2"/>
      <c r="R50" s="12"/>
      <c r="S50" s="12"/>
    </row>
    <row r="51" spans="1:22" x14ac:dyDescent="0.25">
      <c r="A51" s="3" t="s">
        <v>104</v>
      </c>
      <c r="D51" s="13" t="s">
        <v>105</v>
      </c>
      <c r="E51" s="13"/>
      <c r="F51" s="13"/>
      <c r="G51" s="13"/>
      <c r="H51" s="13"/>
      <c r="I51" s="15">
        <f>Q55</f>
        <v>187592.6</v>
      </c>
      <c r="J51" s="53"/>
      <c r="K51" s="16"/>
      <c r="L51" s="38" t="s">
        <v>106</v>
      </c>
      <c r="M51" s="13"/>
      <c r="N51" s="13"/>
      <c r="O51" s="13"/>
      <c r="P51" s="13"/>
      <c r="Q51" s="15">
        <f>I47</f>
        <v>19189.69999999999</v>
      </c>
      <c r="R51" s="15"/>
      <c r="S51" s="15"/>
      <c r="V51" s="3" t="s">
        <v>107</v>
      </c>
    </row>
    <row r="52" spans="1:22" x14ac:dyDescent="0.25">
      <c r="A52" s="3" t="s">
        <v>108</v>
      </c>
      <c r="E52" s="3" t="s">
        <v>109</v>
      </c>
      <c r="I52" s="23">
        <v>54203.8</v>
      </c>
      <c r="J52" s="19"/>
      <c r="K52" s="21"/>
      <c r="L52" s="24" t="s">
        <v>110</v>
      </c>
      <c r="Q52" s="23">
        <v>168402.90000000002</v>
      </c>
      <c r="R52" s="19"/>
      <c r="S52" s="19"/>
      <c r="V52" s="3" t="s">
        <v>111</v>
      </c>
    </row>
    <row r="53" spans="1:22" x14ac:dyDescent="0.25">
      <c r="E53" s="3" t="s">
        <v>112</v>
      </c>
      <c r="I53" s="19">
        <f>I51-I52</f>
        <v>133388.79999999999</v>
      </c>
      <c r="J53" s="19"/>
      <c r="K53" s="21"/>
      <c r="L53" s="24"/>
      <c r="M53" s="3" t="s">
        <v>113</v>
      </c>
      <c r="Q53" s="23">
        <v>35014.199999999997</v>
      </c>
      <c r="R53" s="19"/>
      <c r="S53" s="19"/>
      <c r="V53" s="3" t="s">
        <v>114</v>
      </c>
    </row>
    <row r="54" spans="1:22" x14ac:dyDescent="0.25">
      <c r="I54" s="19"/>
      <c r="J54" s="19"/>
      <c r="K54" s="21"/>
      <c r="L54" s="24"/>
      <c r="M54" s="3" t="s">
        <v>115</v>
      </c>
      <c r="Q54" s="21">
        <f>Q52-Q53</f>
        <v>133388.70000000001</v>
      </c>
      <c r="S54" s="19"/>
    </row>
    <row r="55" spans="1:22" ht="13.15" thickBot="1" x14ac:dyDescent="0.3">
      <c r="I55" s="26">
        <f>I51</f>
        <v>187592.6</v>
      </c>
      <c r="J55" s="19"/>
      <c r="K55" s="21"/>
      <c r="L55" s="24"/>
      <c r="Q55" s="26">
        <f>SUM(Q51:Q52)</f>
        <v>187592.6</v>
      </c>
      <c r="S55" s="19"/>
    </row>
    <row r="56" spans="1:22" ht="13.15" thickTop="1" x14ac:dyDescent="0.25">
      <c r="J56" s="19"/>
      <c r="K56" s="21"/>
      <c r="S56" s="19"/>
    </row>
    <row r="57" spans="1:22" x14ac:dyDescent="0.25">
      <c r="B57" s="2" t="s">
        <v>116</v>
      </c>
      <c r="C57" s="2" t="s">
        <v>117</v>
      </c>
      <c r="D57" s="10" t="s">
        <v>118</v>
      </c>
      <c r="E57" s="11"/>
      <c r="F57" s="11"/>
      <c r="G57" s="11"/>
      <c r="H57" s="11"/>
      <c r="I57" s="10"/>
      <c r="J57" s="12"/>
      <c r="K57" s="10"/>
      <c r="L57" s="10"/>
      <c r="M57" s="10"/>
      <c r="N57" s="10"/>
      <c r="O57" s="10"/>
      <c r="P57" s="10"/>
      <c r="Q57" s="12"/>
      <c r="R57" s="12"/>
      <c r="S57" s="12"/>
      <c r="T57" s="2" t="s">
        <v>116</v>
      </c>
      <c r="U57" s="2" t="s">
        <v>117</v>
      </c>
    </row>
    <row r="58" spans="1:22" x14ac:dyDescent="0.25">
      <c r="B58" s="4">
        <f>SUM(B59:B60)</f>
        <v>0</v>
      </c>
      <c r="C58" s="4">
        <f>SUM(C59:C60)</f>
        <v>47112</v>
      </c>
      <c r="D58" s="13" t="s">
        <v>119</v>
      </c>
      <c r="E58" s="13"/>
      <c r="F58" s="13"/>
      <c r="G58" s="13"/>
      <c r="H58" s="13"/>
      <c r="I58" s="16">
        <f>SUM(B58:C58)</f>
        <v>47112</v>
      </c>
      <c r="J58" s="15"/>
      <c r="K58" s="16"/>
      <c r="L58" s="17" t="s">
        <v>120</v>
      </c>
      <c r="M58" s="13"/>
      <c r="N58" s="13"/>
      <c r="O58" s="13"/>
      <c r="P58" s="13"/>
      <c r="Q58" s="16">
        <f>SUM(T58:U58)</f>
        <v>-248070.5</v>
      </c>
      <c r="R58" s="15"/>
      <c r="S58" s="15"/>
      <c r="T58" s="1">
        <v>-780</v>
      </c>
      <c r="U58" s="1">
        <v>-247290.5</v>
      </c>
      <c r="V58" s="3" t="s">
        <v>121</v>
      </c>
    </row>
    <row r="59" spans="1:22" x14ac:dyDescent="0.25">
      <c r="A59" s="3" t="s">
        <v>122</v>
      </c>
      <c r="B59" s="1">
        <v>-1117.5</v>
      </c>
      <c r="C59" s="1">
        <v>25071.5</v>
      </c>
      <c r="E59" s="3" t="s">
        <v>123</v>
      </c>
      <c r="I59" s="21"/>
      <c r="J59" s="19">
        <f>SUM(B59:C59)</f>
        <v>23954</v>
      </c>
      <c r="K59" s="21"/>
      <c r="L59" s="51" t="s">
        <v>124</v>
      </c>
      <c r="Q59" s="19">
        <f>Q62-Q58</f>
        <v>40258.700000000012</v>
      </c>
      <c r="R59" s="19"/>
      <c r="S59" s="19"/>
      <c r="T59" s="4"/>
      <c r="U59" s="4"/>
    </row>
    <row r="60" spans="1:22" x14ac:dyDescent="0.25">
      <c r="A60" s="3" t="s">
        <v>125</v>
      </c>
      <c r="B60" s="1">
        <v>1117.5</v>
      </c>
      <c r="C60" s="1">
        <v>22040.5</v>
      </c>
      <c r="E60" s="3" t="s">
        <v>126</v>
      </c>
      <c r="I60" s="21"/>
      <c r="J60" s="19">
        <f>SUM(B60:C60)</f>
        <v>23158</v>
      </c>
      <c r="K60" s="21"/>
      <c r="L60" s="24"/>
      <c r="Q60" s="21"/>
      <c r="R60" s="19"/>
      <c r="S60" s="19"/>
      <c r="T60" s="4"/>
      <c r="U60" s="4"/>
    </row>
    <row r="61" spans="1:22" x14ac:dyDescent="0.25">
      <c r="A61" s="3" t="s">
        <v>127</v>
      </c>
      <c r="B61" s="1">
        <v>-1248.8000000000002</v>
      </c>
      <c r="C61" s="1">
        <v>-253675</v>
      </c>
      <c r="D61" s="3" t="s">
        <v>128</v>
      </c>
      <c r="I61" s="21">
        <f>SUM(B61:C61)</f>
        <v>-254923.8</v>
      </c>
      <c r="J61" s="19"/>
      <c r="K61" s="21"/>
      <c r="L61" s="24"/>
      <c r="S61" s="19"/>
    </row>
    <row r="62" spans="1:22" ht="13.15" thickBot="1" x14ac:dyDescent="0.3">
      <c r="I62" s="26">
        <f>SUM(I58:I61)</f>
        <v>-207811.8</v>
      </c>
      <c r="L62" s="24"/>
      <c r="Q62" s="26">
        <f>I62</f>
        <v>-207811.8</v>
      </c>
    </row>
    <row r="63" spans="1:22" ht="13.15" thickTop="1" x14ac:dyDescent="0.25"/>
    <row r="64" spans="1:22" x14ac:dyDescent="0.25">
      <c r="D64" s="10" t="s">
        <v>129</v>
      </c>
      <c r="E64" s="11"/>
      <c r="F64" s="11"/>
      <c r="G64" s="11"/>
      <c r="H64" s="11"/>
      <c r="I64" s="10"/>
      <c r="J64" s="12"/>
      <c r="K64" s="54"/>
      <c r="L64" s="10"/>
      <c r="M64" s="10"/>
      <c r="N64" s="10"/>
      <c r="O64" s="10"/>
      <c r="P64" s="10"/>
      <c r="Q64" s="12"/>
      <c r="R64" s="12"/>
      <c r="S64" s="12"/>
    </row>
    <row r="65" spans="4:22" x14ac:dyDescent="0.25">
      <c r="D65" s="13" t="s">
        <v>6</v>
      </c>
      <c r="E65" s="13"/>
      <c r="F65" s="13"/>
      <c r="G65" s="13"/>
      <c r="H65" s="13"/>
      <c r="I65" s="15"/>
      <c r="J65" s="15"/>
      <c r="K65" s="16"/>
      <c r="L65" s="17" t="s">
        <v>7</v>
      </c>
      <c r="M65" s="13"/>
      <c r="N65" s="13"/>
      <c r="O65" s="13"/>
      <c r="P65" s="13"/>
      <c r="Q65" s="55">
        <f>SUM(R66:R68)</f>
        <v>7429570.7000000011</v>
      </c>
      <c r="R65" s="15"/>
      <c r="S65" s="15"/>
    </row>
    <row r="66" spans="4:22" x14ac:dyDescent="0.25">
      <c r="E66" s="3" t="s">
        <v>10</v>
      </c>
      <c r="I66" s="20">
        <f>SUM(J67:J71)</f>
        <v>3246078.3000000003</v>
      </c>
      <c r="J66" s="19"/>
      <c r="K66" s="21"/>
      <c r="L66" s="24"/>
      <c r="M66" s="3" t="s">
        <v>130</v>
      </c>
      <c r="Q66" s="19"/>
      <c r="R66" s="19">
        <f>Q4</f>
        <v>7509238.3000000007</v>
      </c>
      <c r="S66" s="19"/>
    </row>
    <row r="67" spans="4:22" x14ac:dyDescent="0.25">
      <c r="F67" s="3" t="s">
        <v>130</v>
      </c>
      <c r="I67" s="19"/>
      <c r="J67" s="19">
        <f>J5</f>
        <v>3189187.9000000004</v>
      </c>
      <c r="K67" s="21"/>
      <c r="L67" s="24"/>
      <c r="M67" s="3" t="s">
        <v>110</v>
      </c>
      <c r="Q67" s="19"/>
      <c r="R67" s="19">
        <f>Q52</f>
        <v>168402.90000000002</v>
      </c>
      <c r="S67" s="19"/>
    </row>
    <row r="68" spans="4:22" x14ac:dyDescent="0.25">
      <c r="F68" s="3" t="s">
        <v>131</v>
      </c>
      <c r="I68" s="19"/>
      <c r="J68" s="19">
        <f>I42</f>
        <v>7736.5</v>
      </c>
      <c r="K68" s="21"/>
      <c r="L68" s="24"/>
      <c r="M68" s="3" t="s">
        <v>120</v>
      </c>
      <c r="Q68" s="19"/>
      <c r="R68" s="19">
        <f>Q58</f>
        <v>-248070.5</v>
      </c>
      <c r="S68" s="19"/>
    </row>
    <row r="69" spans="4:22" x14ac:dyDescent="0.25">
      <c r="F69" s="3" t="s">
        <v>132</v>
      </c>
      <c r="I69" s="19"/>
      <c r="J69" s="19">
        <f>I45</f>
        <v>2041.9</v>
      </c>
      <c r="K69" s="21"/>
      <c r="L69" s="22" t="s">
        <v>11</v>
      </c>
      <c r="Q69" s="31">
        <f>SUM(R70:R71,R74)</f>
        <v>3589641.8999999994</v>
      </c>
      <c r="R69" s="19"/>
      <c r="S69" s="19"/>
    </row>
    <row r="70" spans="4:22" x14ac:dyDescent="0.25">
      <c r="F70" s="3" t="s">
        <v>100</v>
      </c>
      <c r="I70" s="19"/>
      <c r="J70" s="19">
        <f>I46</f>
        <v>0</v>
      </c>
      <c r="K70" s="21"/>
      <c r="L70" s="24"/>
      <c r="M70" s="35" t="s">
        <v>133</v>
      </c>
      <c r="Q70" s="19"/>
      <c r="R70" s="19">
        <f>Q5</f>
        <v>3520415.0999999996</v>
      </c>
      <c r="S70" s="19"/>
    </row>
    <row r="71" spans="4:22" x14ac:dyDescent="0.25">
      <c r="F71" s="3" t="s">
        <v>119</v>
      </c>
      <c r="I71" s="19"/>
      <c r="J71" s="19">
        <f>SUM(K72:K73)</f>
        <v>47112</v>
      </c>
      <c r="K71" s="21"/>
      <c r="L71" s="24"/>
      <c r="M71" s="35" t="s">
        <v>134</v>
      </c>
      <c r="R71" s="2">
        <f>SUM(S72:S74)</f>
        <v>69832.5</v>
      </c>
      <c r="S71" s="19"/>
    </row>
    <row r="72" spans="4:22" x14ac:dyDescent="0.25">
      <c r="G72" s="3" t="s">
        <v>123</v>
      </c>
      <c r="I72" s="19"/>
      <c r="J72" s="19"/>
      <c r="K72" s="21">
        <f>J59</f>
        <v>23954</v>
      </c>
      <c r="L72" s="24"/>
      <c r="N72" s="35" t="s">
        <v>94</v>
      </c>
      <c r="Q72" s="3"/>
      <c r="R72" s="19"/>
      <c r="S72" s="19">
        <f>Q42</f>
        <v>29573.799999999988</v>
      </c>
    </row>
    <row r="73" spans="4:22" x14ac:dyDescent="0.25">
      <c r="G73" s="3" t="s">
        <v>126</v>
      </c>
      <c r="I73" s="19"/>
      <c r="J73" s="19"/>
      <c r="K73" s="21">
        <f>J60</f>
        <v>23158</v>
      </c>
      <c r="L73" s="24"/>
      <c r="N73" s="35" t="s">
        <v>124</v>
      </c>
      <c r="Q73" s="3"/>
      <c r="R73" s="19"/>
      <c r="S73" s="19">
        <f>Q59</f>
        <v>40258.700000000012</v>
      </c>
    </row>
    <row r="74" spans="4:22" x14ac:dyDescent="0.25">
      <c r="E74" s="3" t="s">
        <v>16</v>
      </c>
      <c r="I74" s="20">
        <f>SUM(J75:J77)</f>
        <v>7773134.2999999998</v>
      </c>
      <c r="J74" s="19"/>
      <c r="K74" s="21"/>
      <c r="L74" s="24"/>
      <c r="M74" s="3" t="s">
        <v>97</v>
      </c>
      <c r="R74" s="19">
        <f>Q45</f>
        <v>-605.70000000000005</v>
      </c>
      <c r="V74" s="3" t="s">
        <v>98</v>
      </c>
    </row>
    <row r="75" spans="4:22" x14ac:dyDescent="0.25">
      <c r="F75" s="3" t="s">
        <v>130</v>
      </c>
      <c r="J75" s="19">
        <f>J8</f>
        <v>7840465.5</v>
      </c>
      <c r="K75" s="21"/>
      <c r="L75" s="24"/>
    </row>
    <row r="76" spans="4:22" x14ac:dyDescent="0.25">
      <c r="F76" s="3" t="s">
        <v>105</v>
      </c>
      <c r="I76" s="19"/>
      <c r="J76" s="19">
        <f>I51</f>
        <v>187592.6</v>
      </c>
      <c r="K76" s="21"/>
      <c r="L76" s="24"/>
      <c r="U76" s="3" t="s">
        <v>135</v>
      </c>
    </row>
    <row r="77" spans="4:22" x14ac:dyDescent="0.25">
      <c r="F77" s="3" t="s">
        <v>128</v>
      </c>
      <c r="J77" s="2">
        <f>I61</f>
        <v>-254923.8</v>
      </c>
      <c r="L77" s="24"/>
    </row>
    <row r="78" spans="4:22" ht="13.15" thickBot="1" x14ac:dyDescent="0.3">
      <c r="I78" s="26">
        <f>SUM(I66,I74)</f>
        <v>11019212.6</v>
      </c>
      <c r="L78" s="24"/>
      <c r="Q78" s="26">
        <f>I78</f>
        <v>11019212.6</v>
      </c>
    </row>
    <row r="79" spans="4:22" ht="13.15" thickTop="1" x14ac:dyDescent="0.25"/>
  </sheetData>
  <sheetProtection algorithmName="SHA-512" hashValue="nm+18QyQy6eLDsjt55mCd+XFNZXyxXUmZGKCPGGzWMrCE9x4KHfwgmki2p4vRAVyRhWui0SF3Ekz9SegLfqtIA==" saltValue="skJurRAAsplUgbMxJSRyNw==" spinCount="100000" sheet="1" objects="1" scenarios="1"/>
  <mergeCells count="2">
    <mergeCell ref="AB34:AF34"/>
    <mergeCell ref="A42:A43"/>
  </mergeCells>
  <phoneticPr fontId="3"/>
  <pageMargins left="0.78700000000000003" right="0.78700000000000003" top="0.98399999999999999" bottom="0.98399999999999999" header="0.51200000000000001" footer="0.51200000000000001"/>
  <pageSetup paperSize="8" scale="53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2018SNA</vt:lpstr>
      <vt:lpstr>'2018SNA'!Print_Area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文城 桜内</dc:creator>
  <cp:lastModifiedBy>文城 桜内</cp:lastModifiedBy>
  <dcterms:created xsi:type="dcterms:W3CDTF">2025-04-05T09:36:28Z</dcterms:created>
  <dcterms:modified xsi:type="dcterms:W3CDTF">2025-04-05T09:48:36Z</dcterms:modified>
</cp:coreProperties>
</file>